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9440" windowHeight="11040" tabRatio="933" activeTab="0"/>
  </bookViews>
  <sheets>
    <sheet name="Лист1" sheetId="1" r:id="rId1"/>
    <sheet name="понедельник 1" sheetId="2" r:id="rId2"/>
    <sheet name="вторник 1" sheetId="3" r:id="rId3"/>
    <sheet name="среда 1" sheetId="4" r:id="rId4"/>
    <sheet name="четверг 1" sheetId="5" r:id="rId5"/>
    <sheet name="пятница 1" sheetId="6" r:id="rId6"/>
    <sheet name="понедельник  2" sheetId="7" r:id="rId7"/>
    <sheet name="вторник 2" sheetId="8" r:id="rId8"/>
    <sheet name="среда 2" sheetId="9" r:id="rId9"/>
    <sheet name="четверг 2" sheetId="10" r:id="rId10"/>
    <sheet name="пятница 2" sheetId="11" r:id="rId11"/>
    <sheet name="1" sheetId="12" r:id="rId12"/>
  </sheets>
  <definedNames/>
  <calcPr fullCalcOnLoad="1"/>
</workbook>
</file>

<file path=xl/sharedStrings.xml><?xml version="1.0" encoding="utf-8"?>
<sst xmlns="http://schemas.openxmlformats.org/spreadsheetml/2006/main" count="538" uniqueCount="124">
  <si>
    <t>№</t>
  </si>
  <si>
    <t>рецеп</t>
  </si>
  <si>
    <t>туры</t>
  </si>
  <si>
    <t>Прием  пищи,</t>
  </si>
  <si>
    <t>Наименование  блюда</t>
  </si>
  <si>
    <t>Б</t>
  </si>
  <si>
    <t>Ж</t>
  </si>
  <si>
    <t>У</t>
  </si>
  <si>
    <t>Завтрак</t>
  </si>
  <si>
    <t>Чай с сахаром</t>
  </si>
  <si>
    <t>Масло сливочное</t>
  </si>
  <si>
    <t>Хлеб  пшеничный йодированный</t>
  </si>
  <si>
    <t>Итого</t>
  </si>
  <si>
    <t>Обед</t>
  </si>
  <si>
    <t>Сок фруктовый</t>
  </si>
  <si>
    <t>Полдник</t>
  </si>
  <si>
    <t>Всего</t>
  </si>
  <si>
    <t>День: пятница</t>
  </si>
  <si>
    <t>Неделя: первая</t>
  </si>
  <si>
    <t>День: четверг</t>
  </si>
  <si>
    <t>День: среда</t>
  </si>
  <si>
    <t>День: вторник</t>
  </si>
  <si>
    <t>День: понедельник</t>
  </si>
  <si>
    <t>Неделя: вторая</t>
  </si>
  <si>
    <t>Соотношение : Б:Ж:У</t>
  </si>
  <si>
    <t>Какао на цельном молоке</t>
  </si>
  <si>
    <t>Кофейный напиток на цельном молоке</t>
  </si>
  <si>
    <t>Фрукт</t>
  </si>
  <si>
    <t>Масса порции</t>
  </si>
  <si>
    <t>Энергетическая ценность</t>
  </si>
  <si>
    <t>Пищевые вещества</t>
  </si>
  <si>
    <t>Дети с 7 до 11 лет</t>
  </si>
  <si>
    <t>Дети с 12 и старше</t>
  </si>
  <si>
    <t>День:вторник</t>
  </si>
  <si>
    <t>День:среда</t>
  </si>
  <si>
    <t>Чай с сахаром и лимоном</t>
  </si>
  <si>
    <t>Неделя вторая</t>
  </si>
  <si>
    <t>День:четверг</t>
  </si>
  <si>
    <t>Печенье</t>
  </si>
  <si>
    <t>Каша молочная гречневая с маслом сливочным</t>
  </si>
  <si>
    <t>Суп картофельный с бобовыми и мясом</t>
  </si>
  <si>
    <t>Примерное десятидневное меню составлено на основании "Сборник рецептур блюд и кулинарных изделий для питания школьников"/Ред. М.П. Могильный - М.:ДеЛи принт, 2007г.</t>
  </si>
  <si>
    <t>Сборник рецептурных блюд и кулинарных изделий для общественного питания при общеобразовательных школах, 2011год, Москва.</t>
  </si>
  <si>
    <t>Икра кабачковая</t>
  </si>
  <si>
    <t>Кисель из свежих ягод</t>
  </si>
  <si>
    <t>Каша молочная манная с маслом сливочным</t>
  </si>
  <si>
    <t>Зеленый горошек консервированный отварной</t>
  </si>
  <si>
    <t>604/12</t>
  </si>
  <si>
    <t>Рассольник Ленинградский с мясом и сметаной</t>
  </si>
  <si>
    <t>Хлеб ржаной</t>
  </si>
  <si>
    <t>Ужин</t>
  </si>
  <si>
    <t>Фрикадельки из мяса птицы</t>
  </si>
  <si>
    <t>Макаронные изделия припущенные с маслом сливочным</t>
  </si>
  <si>
    <t>Второй ужин</t>
  </si>
  <si>
    <t>Каша молочная пшенная с маслом сливочным</t>
  </si>
  <si>
    <t>Кофейный напиток на сгущеном молоке</t>
  </si>
  <si>
    <t>Яйцо вареное</t>
  </si>
  <si>
    <t>Повидло</t>
  </si>
  <si>
    <t>Икра морковная</t>
  </si>
  <si>
    <t>Суп рыбный по домашнему</t>
  </si>
  <si>
    <t>Напиток из шиповника</t>
  </si>
  <si>
    <t>Курица запеченая в сметане(куском)</t>
  </si>
  <si>
    <t>Картофельное пюре</t>
  </si>
  <si>
    <t>Чай с сахаром и молоком</t>
  </si>
  <si>
    <t>Кондитерское изделие</t>
  </si>
  <si>
    <t>Котлета куриная</t>
  </si>
  <si>
    <t>Картофель в молоке</t>
  </si>
  <si>
    <t>Плов с курицей</t>
  </si>
  <si>
    <t>Кисломолочный напиток (снежок)</t>
  </si>
  <si>
    <t>Кисломолочный напиток (Йогурт)</t>
  </si>
  <si>
    <t>Кисломолочный напиток (Ряженка)</t>
  </si>
  <si>
    <t>Каша молочная рисовая с маслом сливочным</t>
  </si>
  <si>
    <t>Какао на сгущеном молоке</t>
  </si>
  <si>
    <t>Хлеб пшеничный йодированный</t>
  </si>
  <si>
    <t>Бутерброд с сыром и сливочным маслом(20/20/10)</t>
  </si>
  <si>
    <t>Кукуруза консервированная</t>
  </si>
  <si>
    <t>Щи с мясом и сметаной</t>
  </si>
  <si>
    <t>Гуляш из говядины(курицы)</t>
  </si>
  <si>
    <t>Каша гречневая (гарнирная)</t>
  </si>
  <si>
    <t>Жаркое по домашнему из курицы (говядины)</t>
  </si>
  <si>
    <t>Зеленый горошек консервированный</t>
  </si>
  <si>
    <t>Кисломолочный напиток (Кефир)</t>
  </si>
  <si>
    <t>Суп куриный по домашнему</t>
  </si>
  <si>
    <t>Ленивые голубцы</t>
  </si>
  <si>
    <t>Каша молочная ассорти с маслом сливочным</t>
  </si>
  <si>
    <t>Борщ с мясом и сметаной</t>
  </si>
  <si>
    <t>Котлета мясная</t>
  </si>
  <si>
    <t>Каша молочная пшеничная с маслом сливочным</t>
  </si>
  <si>
    <t>Сезонные овощи</t>
  </si>
  <si>
    <t>Суп Харчо с мясом и сметаной</t>
  </si>
  <si>
    <t>Тефтели запеченые в томатном соусе</t>
  </si>
  <si>
    <t>Рис припущенный с маслом сливочным</t>
  </si>
  <si>
    <t>Компот из свежих фруктов(апельсины)</t>
  </si>
  <si>
    <t>Азу с говядиной</t>
  </si>
  <si>
    <t>Запеканка из творога со свежими яблоками запечеными в сиропе</t>
  </si>
  <si>
    <t>Кондитерское изделие(печенье)</t>
  </si>
  <si>
    <t>Суп куриный по-домашнему</t>
  </si>
  <si>
    <t>Котлета Дружба</t>
  </si>
  <si>
    <t>Каша гречневая по купечески</t>
  </si>
  <si>
    <t>Огурец консервированный</t>
  </si>
  <si>
    <t>Каша молочная Дружба с маслом сливочным</t>
  </si>
  <si>
    <t>Уха по полтавски</t>
  </si>
  <si>
    <t>Рыба запеченая с картофелем по- русски</t>
  </si>
  <si>
    <t xml:space="preserve">Пудинг мясной </t>
  </si>
  <si>
    <t>Сложный гарнир(капуста тушеная с рисом и с.м)</t>
  </si>
  <si>
    <t>Омлет натуральный с маслом сливочным  и сыром</t>
  </si>
  <si>
    <t>Суп из овощей с курицей</t>
  </si>
  <si>
    <t>Отварные овощи с консервированным огурцом и р.маслом</t>
  </si>
  <si>
    <t>82/07</t>
  </si>
  <si>
    <t>Свекла отварная с консервированным огурцом и р.маслом</t>
  </si>
  <si>
    <t>Пудинг из творога со свежими яблоками запечеными в сиропе(150/60)(200/60)</t>
  </si>
  <si>
    <t>Бутерброд с маслом сливочным и повидлом(65/10/15)</t>
  </si>
  <si>
    <t>Хлебцы рыбные</t>
  </si>
  <si>
    <t>238/07</t>
  </si>
  <si>
    <t>Кондитерское изделие (вафли, печенье)</t>
  </si>
  <si>
    <t>Кондитерское изделие(печенье, вафли)</t>
  </si>
  <si>
    <t>Запеканка картофельная с курицей и маслом сливочным</t>
  </si>
  <si>
    <t>Фрукт в ассортименте</t>
  </si>
  <si>
    <t>Кондитерское изделие (вафли,печенье)</t>
  </si>
  <si>
    <t>Кисломолочный напиток (ряженка)</t>
  </si>
  <si>
    <t>Кисломолочный напиток (иогурт)</t>
  </si>
  <si>
    <t xml:space="preserve">Фрукт </t>
  </si>
  <si>
    <t>Всего за 10 дней</t>
  </si>
  <si>
    <t>Среднее колличество пищевых веществ в день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</si>
</sst>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0.0"/>
  </numFmts>
  <fonts count="49">
    <font>
      <sz val="10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sz val="9"/>
      <color indexed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12"/>
      <name val="Times New Roman"/>
      <family val="1"/>
    </font>
    <font>
      <b/>
      <i/>
      <sz val="10"/>
      <name val="Times New Roman"/>
      <family val="1"/>
    </font>
    <font>
      <sz val="12"/>
      <name val="Arial Cyr"/>
      <family val="0"/>
    </font>
    <font>
      <b/>
      <i/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177" fontId="10" fillId="0" borderId="13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vertical="top" wrapText="1"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 wrapText="1"/>
    </xf>
    <xf numFmtId="0" fontId="12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8" fillId="0" borderId="0" xfId="0" applyFont="1" applyBorder="1" applyAlignment="1">
      <alignment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3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12" xfId="0" applyFont="1" applyBorder="1" applyAlignment="1">
      <alignment horizontal="left" vertical="top" wrapText="1"/>
    </xf>
    <xf numFmtId="0" fontId="14" fillId="0" borderId="12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8" fillId="0" borderId="18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8" fillId="0" borderId="19" xfId="0" applyFont="1" applyBorder="1" applyAlignment="1">
      <alignment vertical="top" wrapText="1"/>
    </xf>
    <xf numFmtId="0" fontId="8" fillId="0" borderId="15" xfId="0" applyFont="1" applyBorder="1" applyAlignment="1">
      <alignment vertical="top" wrapText="1"/>
    </xf>
    <xf numFmtId="0" fontId="8" fillId="0" borderId="18" xfId="0" applyFont="1" applyBorder="1" applyAlignment="1">
      <alignment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18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8" xfId="0" applyFont="1" applyBorder="1" applyAlignment="1">
      <alignment horizontal="center" vertical="top" wrapText="1"/>
    </xf>
    <xf numFmtId="0" fontId="8" fillId="0" borderId="18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8" fillId="0" borderId="20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22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14" fillId="0" borderId="19" xfId="0" applyFont="1" applyBorder="1" applyAlignment="1">
      <alignment horizontal="center" vertical="top" wrapText="1"/>
    </xf>
    <xf numFmtId="0" fontId="14" fillId="0" borderId="20" xfId="0" applyFont="1" applyBorder="1" applyAlignment="1">
      <alignment horizontal="center" vertical="top" wrapText="1"/>
    </xf>
    <xf numFmtId="0" fontId="14" fillId="0" borderId="19" xfId="0" applyNumberFormat="1" applyFont="1" applyBorder="1" applyAlignment="1">
      <alignment horizontal="center" vertical="top" wrapText="1"/>
    </xf>
    <xf numFmtId="0" fontId="14" fillId="0" borderId="20" xfId="0" applyNumberFormat="1" applyFont="1" applyBorder="1" applyAlignment="1">
      <alignment horizontal="center" vertical="top" wrapText="1"/>
    </xf>
    <xf numFmtId="0" fontId="11" fillId="0" borderId="0" xfId="0" applyFont="1" applyAlignment="1">
      <alignment horizontal="left"/>
    </xf>
    <xf numFmtId="0" fontId="13" fillId="0" borderId="23" xfId="0" applyFont="1" applyBorder="1" applyAlignment="1">
      <alignment horizontal="center" vertical="top" wrapText="1"/>
    </xf>
    <xf numFmtId="0" fontId="13" fillId="0" borderId="16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2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13" fillId="0" borderId="25" xfId="0" applyFont="1" applyBorder="1" applyAlignment="1">
      <alignment horizontal="center" vertical="top" wrapText="1"/>
    </xf>
    <xf numFmtId="0" fontId="14" fillId="0" borderId="22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T20" sqref="T19:T20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3"/>
  <legacyDrawing r:id="rId2"/>
  <oleObjects>
    <oleObject progId="Word.Document.12" shapeId="718288" r:id="rId1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4">
      <selection activeCell="I28" sqref="I28:I30"/>
    </sheetView>
  </sheetViews>
  <sheetFormatPr defaultColWidth="9.00390625" defaultRowHeight="12.75"/>
  <cols>
    <col min="1" max="1" width="6.625" style="1" customWidth="1"/>
    <col min="2" max="2" width="57.875" style="1" customWidth="1"/>
    <col min="3" max="3" width="5.25390625" style="1" customWidth="1"/>
    <col min="4" max="4" width="7.375" style="1" customWidth="1"/>
    <col min="5" max="5" width="9.625" style="1" customWidth="1"/>
    <col min="6" max="6" width="9.875" style="1" customWidth="1"/>
    <col min="7" max="8" width="9.75390625" style="1" customWidth="1"/>
    <col min="9" max="9" width="12.00390625" style="1" customWidth="1"/>
    <col min="10" max="10" width="9.00390625" style="1" customWidth="1"/>
    <col min="11" max="11" width="8.875" style="1" customWidth="1"/>
    <col min="12" max="12" width="8.00390625" style="1" customWidth="1"/>
    <col min="13" max="13" width="11.75390625" style="1" customWidth="1"/>
    <col min="14" max="14" width="9.125" style="1" customWidth="1"/>
    <col min="15" max="15" width="7.375" style="1" customWidth="1"/>
    <col min="16" max="16" width="7.25390625" style="1" customWidth="1"/>
    <col min="17" max="16384" width="9.125" style="1" customWidth="1"/>
  </cols>
  <sheetData>
    <row r="1" spans="1:13" ht="13.5" customHeight="1">
      <c r="A1" s="97" t="s">
        <v>37</v>
      </c>
      <c r="B1" s="97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.75">
      <c r="A2" s="97" t="s">
        <v>36</v>
      </c>
      <c r="B2" s="97"/>
      <c r="C2" s="11"/>
      <c r="D2" s="11"/>
      <c r="E2" s="11"/>
      <c r="F2" s="20"/>
      <c r="G2" s="20"/>
      <c r="H2" s="20"/>
      <c r="I2" s="11"/>
      <c r="J2" s="11"/>
      <c r="K2" s="11"/>
      <c r="L2" s="11"/>
      <c r="M2" s="11"/>
    </row>
    <row r="3" spans="1:13" ht="15.75">
      <c r="A3" s="11"/>
      <c r="B3" s="98"/>
      <c r="C3" s="98"/>
      <c r="D3" s="11"/>
      <c r="E3" s="11"/>
      <c r="F3" s="20"/>
      <c r="G3" s="20"/>
      <c r="H3" s="20"/>
      <c r="I3" s="11"/>
      <c r="J3" s="11"/>
      <c r="K3" s="11"/>
      <c r="L3" s="11"/>
      <c r="M3" s="11"/>
    </row>
    <row r="4" spans="1:13" ht="16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6.5" customHeight="1">
      <c r="A5" s="27" t="s">
        <v>0</v>
      </c>
      <c r="B5" s="28" t="s">
        <v>3</v>
      </c>
      <c r="C5" s="83" t="s">
        <v>28</v>
      </c>
      <c r="D5" s="84"/>
      <c r="E5" s="83" t="s">
        <v>30</v>
      </c>
      <c r="F5" s="89"/>
      <c r="G5" s="84"/>
      <c r="H5" s="80" t="s">
        <v>29</v>
      </c>
      <c r="I5" s="80" t="s">
        <v>28</v>
      </c>
      <c r="J5" s="83" t="s">
        <v>30</v>
      </c>
      <c r="K5" s="89"/>
      <c r="L5" s="84"/>
      <c r="M5" s="80" t="s">
        <v>29</v>
      </c>
    </row>
    <row r="6" spans="1:13" ht="13.5" thickBot="1">
      <c r="A6" s="29" t="s">
        <v>1</v>
      </c>
      <c r="B6" s="30" t="s">
        <v>4</v>
      </c>
      <c r="C6" s="85"/>
      <c r="D6" s="86"/>
      <c r="E6" s="87"/>
      <c r="F6" s="90"/>
      <c r="G6" s="88"/>
      <c r="H6" s="81"/>
      <c r="I6" s="81"/>
      <c r="J6" s="87"/>
      <c r="K6" s="90"/>
      <c r="L6" s="88"/>
      <c r="M6" s="81"/>
    </row>
    <row r="7" spans="1:13" ht="13.5" thickBot="1">
      <c r="A7" s="33" t="s">
        <v>2</v>
      </c>
      <c r="B7" s="34"/>
      <c r="C7" s="87"/>
      <c r="D7" s="88"/>
      <c r="E7" s="32" t="s">
        <v>5</v>
      </c>
      <c r="F7" s="32" t="s">
        <v>6</v>
      </c>
      <c r="G7" s="32" t="s">
        <v>7</v>
      </c>
      <c r="H7" s="82"/>
      <c r="I7" s="82"/>
      <c r="J7" s="32" t="s">
        <v>5</v>
      </c>
      <c r="K7" s="32" t="s">
        <v>6</v>
      </c>
      <c r="L7" s="32" t="s">
        <v>7</v>
      </c>
      <c r="M7" s="82"/>
    </row>
    <row r="8" spans="1:13" ht="16.5" thickBot="1">
      <c r="A8" s="12"/>
      <c r="B8" s="13"/>
      <c r="C8" s="64"/>
      <c r="D8" s="65"/>
      <c r="E8" s="14"/>
      <c r="F8" s="14"/>
      <c r="G8" s="14"/>
      <c r="H8" s="14"/>
      <c r="I8" s="14"/>
      <c r="J8" s="14"/>
      <c r="K8" s="14"/>
      <c r="L8" s="14"/>
      <c r="M8" s="14"/>
    </row>
    <row r="9" spans="1:13" ht="16.5" customHeight="1" thickBot="1">
      <c r="A9" s="78"/>
      <c r="B9" s="79"/>
      <c r="C9" s="76" t="s">
        <v>31</v>
      </c>
      <c r="D9" s="76"/>
      <c r="E9" s="76"/>
      <c r="F9" s="76"/>
      <c r="G9" s="76"/>
      <c r="H9" s="77"/>
      <c r="I9" s="91" t="s">
        <v>32</v>
      </c>
      <c r="J9" s="76"/>
      <c r="K9" s="76"/>
      <c r="L9" s="76"/>
      <c r="M9" s="77"/>
    </row>
    <row r="10" spans="1:13" ht="18" customHeight="1" hidden="1" thickBot="1">
      <c r="A10" s="68" t="s">
        <v>8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</row>
    <row r="11" spans="1:13" ht="18" customHeight="1" hidden="1" thickBot="1">
      <c r="A11" s="33">
        <v>183</v>
      </c>
      <c r="B11" s="35" t="s">
        <v>100</v>
      </c>
      <c r="C11" s="71"/>
      <c r="D11" s="72"/>
      <c r="E11" s="36"/>
      <c r="F11" s="36"/>
      <c r="G11" s="38"/>
      <c r="H11" s="37"/>
      <c r="I11" s="42"/>
      <c r="J11" s="36"/>
      <c r="K11" s="36"/>
      <c r="L11" s="38"/>
      <c r="M11" s="37"/>
    </row>
    <row r="12" spans="1:13" ht="18" customHeight="1" hidden="1" thickBot="1">
      <c r="A12" s="33">
        <v>379</v>
      </c>
      <c r="B12" s="34" t="s">
        <v>72</v>
      </c>
      <c r="C12" s="73"/>
      <c r="D12" s="74"/>
      <c r="E12" s="33"/>
      <c r="F12" s="32"/>
      <c r="G12" s="32"/>
      <c r="H12" s="32"/>
      <c r="I12" s="44"/>
      <c r="J12" s="33"/>
      <c r="K12" s="32"/>
      <c r="L12" s="32"/>
      <c r="M12" s="32"/>
    </row>
    <row r="13" spans="1:13" ht="18.75" customHeight="1" hidden="1" thickBot="1">
      <c r="A13" s="39"/>
      <c r="B13" s="40" t="s">
        <v>74</v>
      </c>
      <c r="C13" s="71"/>
      <c r="D13" s="72"/>
      <c r="E13" s="38"/>
      <c r="F13" s="38"/>
      <c r="G13" s="38"/>
      <c r="H13" s="38"/>
      <c r="I13" s="42"/>
      <c r="J13" s="38"/>
      <c r="K13" s="38"/>
      <c r="L13" s="38"/>
      <c r="M13" s="38"/>
    </row>
    <row r="14" spans="1:13" ht="18.75" customHeight="1" hidden="1" thickBot="1">
      <c r="A14" s="33"/>
      <c r="B14" s="34" t="s">
        <v>73</v>
      </c>
      <c r="C14" s="71"/>
      <c r="D14" s="72"/>
      <c r="E14" s="38"/>
      <c r="F14" s="37"/>
      <c r="G14" s="37"/>
      <c r="H14" s="37"/>
      <c r="I14" s="44"/>
      <c r="J14" s="32"/>
      <c r="K14" s="32"/>
      <c r="L14" s="32"/>
      <c r="M14" s="32"/>
    </row>
    <row r="15" spans="1:13" ht="16.5" customHeight="1" hidden="1" thickBot="1">
      <c r="A15" s="39"/>
      <c r="B15" s="34"/>
      <c r="C15" s="71"/>
      <c r="D15" s="72"/>
      <c r="E15" s="38"/>
      <c r="F15" s="37"/>
      <c r="G15" s="37"/>
      <c r="H15" s="37"/>
      <c r="I15" s="44"/>
      <c r="J15" s="32"/>
      <c r="K15" s="32"/>
      <c r="L15" s="32"/>
      <c r="M15" s="32"/>
    </row>
    <row r="16" spans="1:13" ht="13.5" hidden="1" thickBot="1">
      <c r="A16" s="33"/>
      <c r="B16" s="34"/>
      <c r="C16" s="71"/>
      <c r="D16" s="72"/>
      <c r="E16" s="33"/>
      <c r="F16" s="32"/>
      <c r="G16" s="32"/>
      <c r="H16" s="32"/>
      <c r="I16" s="44"/>
      <c r="J16" s="33"/>
      <c r="K16" s="32"/>
      <c r="L16" s="32"/>
      <c r="M16" s="32"/>
    </row>
    <row r="17" spans="1:13" ht="19.5" customHeight="1" hidden="1" thickBot="1">
      <c r="A17" s="33"/>
      <c r="B17" s="43" t="s">
        <v>12</v>
      </c>
      <c r="C17" s="71">
        <f>C11+C12+C13+C14</f>
        <v>0</v>
      </c>
      <c r="D17" s="72"/>
      <c r="E17" s="44">
        <f aca="true" t="shared" si="0" ref="E17:M17">SUM(E11:E16)</f>
        <v>0</v>
      </c>
      <c r="F17" s="44">
        <f t="shared" si="0"/>
        <v>0</v>
      </c>
      <c r="G17" s="44">
        <f t="shared" si="0"/>
        <v>0</v>
      </c>
      <c r="H17" s="44">
        <f t="shared" si="0"/>
        <v>0</v>
      </c>
      <c r="I17" s="41">
        <f>I11+I12+I13+I14</f>
        <v>0</v>
      </c>
      <c r="J17" s="44">
        <f t="shared" si="0"/>
        <v>0</v>
      </c>
      <c r="K17" s="44">
        <f t="shared" si="0"/>
        <v>0</v>
      </c>
      <c r="L17" s="44">
        <f t="shared" si="0"/>
        <v>0</v>
      </c>
      <c r="M17" s="44">
        <f t="shared" si="0"/>
        <v>0</v>
      </c>
    </row>
    <row r="18" spans="1:13" ht="16.5" customHeight="1" thickBot="1">
      <c r="A18" s="71" t="s">
        <v>13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</row>
    <row r="19" spans="1:13" ht="18.75" customHeight="1" thickBot="1">
      <c r="A19" s="50"/>
      <c r="B19" s="51" t="s">
        <v>43</v>
      </c>
      <c r="C19" s="68">
        <v>60</v>
      </c>
      <c r="D19" s="70"/>
      <c r="E19" s="14">
        <v>0.66</v>
      </c>
      <c r="F19" s="46">
        <v>0.12</v>
      </c>
      <c r="G19" s="46">
        <v>2.28</v>
      </c>
      <c r="H19" s="46">
        <v>13</v>
      </c>
      <c r="I19" s="48">
        <v>100</v>
      </c>
      <c r="J19" s="46">
        <v>1.1</v>
      </c>
      <c r="K19" s="46">
        <v>0.2</v>
      </c>
      <c r="L19" s="46">
        <v>3.8</v>
      </c>
      <c r="M19" s="52">
        <v>21</v>
      </c>
    </row>
    <row r="20" spans="1:13" ht="18.75" customHeight="1" thickBot="1">
      <c r="A20" s="50">
        <v>114</v>
      </c>
      <c r="B20" s="51" t="s">
        <v>101</v>
      </c>
      <c r="C20" s="68">
        <v>200</v>
      </c>
      <c r="D20" s="70"/>
      <c r="E20" s="52">
        <v>8.1</v>
      </c>
      <c r="F20" s="47">
        <v>4.22</v>
      </c>
      <c r="G20" s="47">
        <v>16.89</v>
      </c>
      <c r="H20" s="47">
        <v>138</v>
      </c>
      <c r="I20" s="53">
        <v>250</v>
      </c>
      <c r="J20" s="52">
        <v>9.1</v>
      </c>
      <c r="K20" s="47">
        <v>5.22</v>
      </c>
      <c r="L20" s="47">
        <v>17.89</v>
      </c>
      <c r="M20" s="47">
        <v>141</v>
      </c>
    </row>
    <row r="21" spans="1:13" ht="19.5" customHeight="1" thickBot="1">
      <c r="A21" s="50">
        <v>339</v>
      </c>
      <c r="B21" s="61" t="s">
        <v>102</v>
      </c>
      <c r="C21" s="68">
        <v>200</v>
      </c>
      <c r="D21" s="70"/>
      <c r="E21" s="52">
        <v>22.7</v>
      </c>
      <c r="F21" s="52">
        <v>31.62</v>
      </c>
      <c r="G21" s="52">
        <v>38.73</v>
      </c>
      <c r="H21" s="52">
        <v>452</v>
      </c>
      <c r="I21" s="53">
        <v>250</v>
      </c>
      <c r="J21" s="52">
        <v>28.37</v>
      </c>
      <c r="K21" s="52">
        <v>39.52</v>
      </c>
      <c r="L21" s="52">
        <v>48.4</v>
      </c>
      <c r="M21" s="52">
        <v>565</v>
      </c>
    </row>
    <row r="22" spans="1:13" ht="18" customHeight="1" hidden="1" thickBot="1">
      <c r="A22" s="50">
        <v>302</v>
      </c>
      <c r="B22" s="61" t="s">
        <v>78</v>
      </c>
      <c r="C22" s="68"/>
      <c r="D22" s="70"/>
      <c r="E22" s="52"/>
      <c r="F22" s="52"/>
      <c r="G22" s="52"/>
      <c r="H22" s="52"/>
      <c r="I22" s="53"/>
      <c r="J22" s="52"/>
      <c r="K22" s="52"/>
      <c r="L22" s="52"/>
      <c r="M22" s="52"/>
    </row>
    <row r="23" spans="1:13" ht="18" customHeight="1" thickBot="1">
      <c r="A23" s="50">
        <v>340</v>
      </c>
      <c r="B23" s="51" t="s">
        <v>60</v>
      </c>
      <c r="C23" s="68">
        <v>200</v>
      </c>
      <c r="D23" s="70"/>
      <c r="E23" s="50">
        <v>0.44</v>
      </c>
      <c r="F23" s="14">
        <v>0.11</v>
      </c>
      <c r="G23" s="14">
        <v>21.57</v>
      </c>
      <c r="H23" s="14">
        <v>87</v>
      </c>
      <c r="I23" s="53">
        <v>200</v>
      </c>
      <c r="J23" s="50">
        <v>0.44</v>
      </c>
      <c r="K23" s="14">
        <v>0.11</v>
      </c>
      <c r="L23" s="14">
        <v>21.57</v>
      </c>
      <c r="M23" s="14">
        <v>87</v>
      </c>
    </row>
    <row r="24" spans="1:13" ht="17.25" customHeight="1" thickBot="1">
      <c r="A24" s="15"/>
      <c r="B24" s="51" t="s">
        <v>11</v>
      </c>
      <c r="C24" s="68">
        <v>40</v>
      </c>
      <c r="D24" s="70"/>
      <c r="E24" s="52">
        <v>3</v>
      </c>
      <c r="F24" s="47">
        <v>0.4</v>
      </c>
      <c r="G24" s="47">
        <v>18.8</v>
      </c>
      <c r="H24" s="47">
        <v>92</v>
      </c>
      <c r="I24" s="53">
        <v>70</v>
      </c>
      <c r="J24" s="14">
        <v>5.25</v>
      </c>
      <c r="K24" s="14">
        <v>0.7</v>
      </c>
      <c r="L24" s="14">
        <v>27.4</v>
      </c>
      <c r="M24" s="14">
        <v>134</v>
      </c>
    </row>
    <row r="25" spans="1:13" ht="19.5" customHeight="1" thickBot="1">
      <c r="A25" s="55"/>
      <c r="B25" s="56" t="s">
        <v>49</v>
      </c>
      <c r="C25" s="68">
        <v>40</v>
      </c>
      <c r="D25" s="70"/>
      <c r="E25" s="52">
        <v>2.59</v>
      </c>
      <c r="F25" s="52">
        <v>0.4</v>
      </c>
      <c r="G25" s="52">
        <v>16.4</v>
      </c>
      <c r="H25" s="52">
        <v>80</v>
      </c>
      <c r="I25" s="57">
        <v>60</v>
      </c>
      <c r="J25" s="52">
        <v>3.88</v>
      </c>
      <c r="K25" s="52">
        <v>0.3</v>
      </c>
      <c r="L25" s="52">
        <v>24.6</v>
      </c>
      <c r="M25" s="52">
        <v>120</v>
      </c>
    </row>
    <row r="26" spans="1:13" ht="17.25" customHeight="1" thickBot="1">
      <c r="A26" s="58"/>
      <c r="B26" s="59" t="s">
        <v>12</v>
      </c>
      <c r="C26" s="68">
        <f>C19+C20+C21+C23+C24+C25</f>
        <v>740</v>
      </c>
      <c r="D26" s="70"/>
      <c r="E26" s="60">
        <f aca="true" t="shared" si="1" ref="E26:M26">E19+E20+E21+E23+E24+E25</f>
        <v>37.49000000000001</v>
      </c>
      <c r="F26" s="60">
        <f t="shared" si="1"/>
        <v>36.87</v>
      </c>
      <c r="G26" s="60">
        <f t="shared" si="1"/>
        <v>114.66999999999999</v>
      </c>
      <c r="H26" s="60">
        <f t="shared" si="1"/>
        <v>862</v>
      </c>
      <c r="I26" s="60">
        <f t="shared" si="1"/>
        <v>930</v>
      </c>
      <c r="J26" s="60">
        <f t="shared" si="1"/>
        <v>48.14</v>
      </c>
      <c r="K26" s="60">
        <f t="shared" si="1"/>
        <v>46.050000000000004</v>
      </c>
      <c r="L26" s="60">
        <f t="shared" si="1"/>
        <v>143.66</v>
      </c>
      <c r="M26" s="60">
        <f t="shared" si="1"/>
        <v>1068</v>
      </c>
    </row>
    <row r="27" spans="1:13" ht="18" customHeight="1" thickBot="1">
      <c r="A27" s="68" t="s">
        <v>15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</row>
    <row r="28" spans="1:13" ht="17.25" customHeight="1" thickBot="1">
      <c r="A28" s="50"/>
      <c r="B28" s="54" t="s">
        <v>74</v>
      </c>
      <c r="C28" s="68">
        <v>50</v>
      </c>
      <c r="D28" s="70"/>
      <c r="E28" s="50">
        <v>6.18</v>
      </c>
      <c r="F28" s="14">
        <v>7.8</v>
      </c>
      <c r="G28" s="14">
        <v>0</v>
      </c>
      <c r="H28" s="14">
        <v>69</v>
      </c>
      <c r="I28" s="53">
        <v>50</v>
      </c>
      <c r="J28" s="50">
        <v>6.18</v>
      </c>
      <c r="K28" s="14">
        <v>7.8</v>
      </c>
      <c r="L28" s="14">
        <v>0</v>
      </c>
      <c r="M28" s="50">
        <v>69</v>
      </c>
    </row>
    <row r="29" spans="1:13" ht="17.25" customHeight="1" thickBot="1">
      <c r="A29" s="50"/>
      <c r="B29" s="51" t="s">
        <v>14</v>
      </c>
      <c r="C29" s="68">
        <v>200</v>
      </c>
      <c r="D29" s="70"/>
      <c r="E29" s="52">
        <v>1.3</v>
      </c>
      <c r="F29" s="52">
        <v>0</v>
      </c>
      <c r="G29" s="52">
        <v>26.8</v>
      </c>
      <c r="H29" s="52">
        <v>95</v>
      </c>
      <c r="I29" s="60">
        <v>200</v>
      </c>
      <c r="J29" s="52">
        <v>1.3</v>
      </c>
      <c r="K29" s="52">
        <v>0</v>
      </c>
      <c r="L29" s="52">
        <v>26.8</v>
      </c>
      <c r="M29" s="52">
        <v>95</v>
      </c>
    </row>
    <row r="30" spans="1:13" ht="16.5" thickBot="1">
      <c r="A30" s="50">
        <v>80</v>
      </c>
      <c r="B30" s="51" t="s">
        <v>121</v>
      </c>
      <c r="C30" s="68">
        <v>100</v>
      </c>
      <c r="D30" s="70"/>
      <c r="E30" s="52">
        <v>0.4</v>
      </c>
      <c r="F30" s="52">
        <v>0.2</v>
      </c>
      <c r="G30" s="52">
        <v>9.8</v>
      </c>
      <c r="H30" s="52">
        <v>44</v>
      </c>
      <c r="I30" s="60">
        <v>100</v>
      </c>
      <c r="J30" s="52">
        <v>0.4</v>
      </c>
      <c r="K30" s="52">
        <v>0.2</v>
      </c>
      <c r="L30" s="52">
        <v>9.8</v>
      </c>
      <c r="M30" s="52">
        <v>44</v>
      </c>
    </row>
    <row r="31" spans="1:13" ht="19.5" customHeight="1" thickBot="1">
      <c r="A31" s="15"/>
      <c r="B31" s="59" t="s">
        <v>12</v>
      </c>
      <c r="C31" s="68">
        <f>C28+C29+C30</f>
        <v>350</v>
      </c>
      <c r="D31" s="70"/>
      <c r="E31" s="48">
        <f aca="true" t="shared" si="2" ref="E31:M31">E28+E29+E30</f>
        <v>7.88</v>
      </c>
      <c r="F31" s="48">
        <f t="shared" si="2"/>
        <v>8</v>
      </c>
      <c r="G31" s="48">
        <f t="shared" si="2"/>
        <v>36.6</v>
      </c>
      <c r="H31" s="48">
        <f t="shared" si="2"/>
        <v>208</v>
      </c>
      <c r="I31" s="48">
        <f t="shared" si="2"/>
        <v>350</v>
      </c>
      <c r="J31" s="48">
        <f t="shared" si="2"/>
        <v>7.88</v>
      </c>
      <c r="K31" s="48">
        <f t="shared" si="2"/>
        <v>8</v>
      </c>
      <c r="L31" s="48">
        <f t="shared" si="2"/>
        <v>36.6</v>
      </c>
      <c r="M31" s="60">
        <f t="shared" si="2"/>
        <v>208</v>
      </c>
    </row>
    <row r="32" spans="1:14" ht="21.75" customHeight="1" hidden="1" thickBot="1">
      <c r="A32" s="50"/>
      <c r="B32" s="68" t="s">
        <v>50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70"/>
      <c r="N32" s="19"/>
    </row>
    <row r="33" spans="1:13" ht="16.5" hidden="1" thickBot="1">
      <c r="A33" s="50">
        <v>278</v>
      </c>
      <c r="B33" s="54" t="s">
        <v>103</v>
      </c>
      <c r="C33" s="68"/>
      <c r="D33" s="70"/>
      <c r="E33" s="50"/>
      <c r="F33" s="14"/>
      <c r="G33" s="14"/>
      <c r="H33" s="14"/>
      <c r="I33" s="14"/>
      <c r="J33" s="50"/>
      <c r="K33" s="50"/>
      <c r="L33" s="50"/>
      <c r="M33" s="50"/>
    </row>
    <row r="34" spans="1:13" ht="16.5" hidden="1" thickBot="1">
      <c r="A34" s="50">
        <v>322</v>
      </c>
      <c r="B34" s="54" t="s">
        <v>104</v>
      </c>
      <c r="C34" s="68"/>
      <c r="D34" s="70"/>
      <c r="E34" s="50"/>
      <c r="F34" s="14"/>
      <c r="G34" s="14"/>
      <c r="H34" s="14"/>
      <c r="I34" s="52"/>
      <c r="J34" s="50"/>
      <c r="K34" s="14"/>
      <c r="L34" s="14"/>
      <c r="M34" s="14"/>
    </row>
    <row r="35" spans="1:13" ht="16.5" hidden="1" thickBot="1">
      <c r="A35" s="50">
        <v>376</v>
      </c>
      <c r="B35" s="51" t="s">
        <v>35</v>
      </c>
      <c r="C35" s="68"/>
      <c r="D35" s="70"/>
      <c r="E35" s="52"/>
      <c r="F35" s="52"/>
      <c r="G35" s="52"/>
      <c r="H35" s="52"/>
      <c r="I35" s="52"/>
      <c r="J35" s="52"/>
      <c r="K35" s="52"/>
      <c r="L35" s="52"/>
      <c r="M35" s="52"/>
    </row>
    <row r="36" spans="1:13" ht="16.5" hidden="1" thickBot="1">
      <c r="A36" s="50"/>
      <c r="B36" s="51" t="s">
        <v>11</v>
      </c>
      <c r="C36" s="68"/>
      <c r="D36" s="70"/>
      <c r="E36" s="46"/>
      <c r="F36" s="46"/>
      <c r="G36" s="46"/>
      <c r="H36" s="46"/>
      <c r="I36" s="48"/>
      <c r="J36" s="46"/>
      <c r="K36" s="46"/>
      <c r="L36" s="46"/>
      <c r="M36" s="52"/>
    </row>
    <row r="37" spans="1:13" ht="16.5" hidden="1" thickBot="1">
      <c r="A37" s="50"/>
      <c r="B37" s="56" t="s">
        <v>49</v>
      </c>
      <c r="C37" s="68"/>
      <c r="D37" s="70"/>
      <c r="E37" s="52"/>
      <c r="F37" s="52"/>
      <c r="G37" s="52"/>
      <c r="H37" s="52"/>
      <c r="I37" s="48"/>
      <c r="J37" s="46"/>
      <c r="K37" s="46"/>
      <c r="L37" s="46"/>
      <c r="M37" s="52"/>
    </row>
    <row r="38" spans="1:13" ht="16.5" hidden="1" thickBot="1">
      <c r="A38" s="50"/>
      <c r="B38" s="59" t="s">
        <v>12</v>
      </c>
      <c r="C38" s="68">
        <f>C33+C34+C35+C36+C37</f>
        <v>0</v>
      </c>
      <c r="D38" s="70"/>
      <c r="E38" s="48">
        <f aca="true" t="shared" si="3" ref="E38:M38">E33+E34+E35+E36+E37</f>
        <v>0</v>
      </c>
      <c r="F38" s="48">
        <f t="shared" si="3"/>
        <v>0</v>
      </c>
      <c r="G38" s="48">
        <f t="shared" si="3"/>
        <v>0</v>
      </c>
      <c r="H38" s="48">
        <f t="shared" si="3"/>
        <v>0</v>
      </c>
      <c r="I38" s="48">
        <f t="shared" si="3"/>
        <v>0</v>
      </c>
      <c r="J38" s="48">
        <f t="shared" si="3"/>
        <v>0</v>
      </c>
      <c r="K38" s="48">
        <f t="shared" si="3"/>
        <v>0</v>
      </c>
      <c r="L38" s="48">
        <f t="shared" si="3"/>
        <v>0</v>
      </c>
      <c r="M38" s="48">
        <f t="shared" si="3"/>
        <v>0</v>
      </c>
    </row>
    <row r="39" spans="1:13" ht="16.5" hidden="1" thickBot="1">
      <c r="A39" s="50"/>
      <c r="B39" s="64" t="s">
        <v>53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</row>
    <row r="40" spans="1:13" ht="16.5" hidden="1" thickBot="1">
      <c r="A40" s="15"/>
      <c r="B40" s="51" t="s">
        <v>81</v>
      </c>
      <c r="C40" s="68"/>
      <c r="D40" s="70"/>
      <c r="E40" s="48"/>
      <c r="F40" s="48"/>
      <c r="G40" s="48"/>
      <c r="H40" s="48"/>
      <c r="I40" s="48"/>
      <c r="J40" s="48"/>
      <c r="K40" s="48"/>
      <c r="L40" s="48"/>
      <c r="M40" s="48"/>
    </row>
    <row r="41" spans="1:13" ht="16.5" thickBot="1">
      <c r="A41" s="50"/>
      <c r="B41" s="14" t="s">
        <v>16</v>
      </c>
      <c r="C41" s="68">
        <f>C17+C26+C31+C38+C40</f>
        <v>1090</v>
      </c>
      <c r="D41" s="70"/>
      <c r="E41" s="48">
        <f aca="true" t="shared" si="4" ref="E41:M41">E17+E26+E31+E38+E40</f>
        <v>45.37000000000001</v>
      </c>
      <c r="F41" s="48">
        <f t="shared" si="4"/>
        <v>44.87</v>
      </c>
      <c r="G41" s="48">
        <f t="shared" si="4"/>
        <v>151.26999999999998</v>
      </c>
      <c r="H41" s="48">
        <f t="shared" si="4"/>
        <v>1070</v>
      </c>
      <c r="I41" s="48">
        <f t="shared" si="4"/>
        <v>1280</v>
      </c>
      <c r="J41" s="48">
        <f t="shared" si="4"/>
        <v>56.02</v>
      </c>
      <c r="K41" s="48">
        <f t="shared" si="4"/>
        <v>54.050000000000004</v>
      </c>
      <c r="L41" s="48">
        <f t="shared" si="4"/>
        <v>180.26</v>
      </c>
      <c r="M41" s="60">
        <f t="shared" si="4"/>
        <v>1276</v>
      </c>
    </row>
    <row r="42" spans="1:13" ht="16.5" thickBot="1">
      <c r="A42" s="15"/>
      <c r="B42" s="16" t="s">
        <v>24</v>
      </c>
      <c r="C42" s="94"/>
      <c r="D42" s="95"/>
      <c r="E42" s="17">
        <v>1</v>
      </c>
      <c r="F42" s="18">
        <f>F41/E41</f>
        <v>0.9889795018734844</v>
      </c>
      <c r="G42" s="18">
        <v>4.1</v>
      </c>
      <c r="H42" s="17"/>
      <c r="I42" s="17"/>
      <c r="J42" s="17">
        <v>1</v>
      </c>
      <c r="K42" s="18">
        <v>1</v>
      </c>
      <c r="L42" s="18">
        <v>4</v>
      </c>
      <c r="M42" s="17"/>
    </row>
  </sheetData>
  <sheetProtection/>
  <mergeCells count="46">
    <mergeCell ref="C40:D40"/>
    <mergeCell ref="C41:D41"/>
    <mergeCell ref="A27:M27"/>
    <mergeCell ref="B32:M32"/>
    <mergeCell ref="C33:D33"/>
    <mergeCell ref="C34:D34"/>
    <mergeCell ref="C35:D35"/>
    <mergeCell ref="C42:D42"/>
    <mergeCell ref="C36:D36"/>
    <mergeCell ref="C37:D37"/>
    <mergeCell ref="C38:D38"/>
    <mergeCell ref="B39:M39"/>
    <mergeCell ref="A2:B2"/>
    <mergeCell ref="C31:D31"/>
    <mergeCell ref="C23:D23"/>
    <mergeCell ref="C26:D26"/>
    <mergeCell ref="C20:D20"/>
    <mergeCell ref="E5:G6"/>
    <mergeCell ref="A1:B1"/>
    <mergeCell ref="C30:D30"/>
    <mergeCell ref="C28:D28"/>
    <mergeCell ref="C24:D24"/>
    <mergeCell ref="C16:D16"/>
    <mergeCell ref="C5:D7"/>
    <mergeCell ref="C29:D29"/>
    <mergeCell ref="C14:D14"/>
    <mergeCell ref="C21:D21"/>
    <mergeCell ref="C15:D15"/>
    <mergeCell ref="C19:D19"/>
    <mergeCell ref="A18:M18"/>
    <mergeCell ref="C25:D25"/>
    <mergeCell ref="A9:B9"/>
    <mergeCell ref="C9:H9"/>
    <mergeCell ref="C17:D17"/>
    <mergeCell ref="C22:D22"/>
    <mergeCell ref="C13:D13"/>
    <mergeCell ref="J5:L6"/>
    <mergeCell ref="B3:C3"/>
    <mergeCell ref="A10:M10"/>
    <mergeCell ref="I9:M9"/>
    <mergeCell ref="C11:D11"/>
    <mergeCell ref="C12:D12"/>
    <mergeCell ref="I5:I7"/>
    <mergeCell ref="M5:M7"/>
    <mergeCell ref="H5:H7"/>
    <mergeCell ref="C8:D8"/>
  </mergeCells>
  <printOptions/>
  <pageMargins left="0.24" right="0.16" top="0.23" bottom="0.33" header="0.2" footer="0.2"/>
  <pageSetup fitToHeight="1" fitToWidth="1" horizontalDpi="600" verticalDpi="600" orientation="landscape" paperSize="9" scale="88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E31" sqref="E31"/>
    </sheetView>
  </sheetViews>
  <sheetFormatPr defaultColWidth="9.00390625" defaultRowHeight="12.75"/>
  <cols>
    <col min="1" max="1" width="8.00390625" style="1" customWidth="1"/>
    <col min="2" max="2" width="57.625" style="1" customWidth="1"/>
    <col min="3" max="3" width="6.00390625" style="1" customWidth="1"/>
    <col min="4" max="4" width="6.125" style="1" customWidth="1"/>
    <col min="5" max="6" width="9.125" style="1" customWidth="1"/>
    <col min="7" max="7" width="10.00390625" style="1" bestFit="1" customWidth="1"/>
    <col min="8" max="8" width="11.625" style="1" customWidth="1"/>
    <col min="9" max="9" width="12.75390625" style="1" customWidth="1"/>
    <col min="10" max="10" width="8.00390625" style="1" customWidth="1"/>
    <col min="11" max="11" width="8.375" style="1" customWidth="1"/>
    <col min="12" max="12" width="8.00390625" style="1" customWidth="1"/>
    <col min="13" max="13" width="10.625" style="1" customWidth="1"/>
    <col min="14" max="14" width="9.125" style="1" customWidth="1"/>
    <col min="15" max="15" width="7.375" style="1" customWidth="1"/>
    <col min="16" max="16" width="7.25390625" style="1" customWidth="1"/>
    <col min="17" max="16384" width="9.125" style="1" customWidth="1"/>
  </cols>
  <sheetData>
    <row r="1" spans="1:13" ht="15.75">
      <c r="A1" s="97" t="s">
        <v>17</v>
      </c>
      <c r="B1" s="97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.75">
      <c r="A2" s="97" t="s">
        <v>36</v>
      </c>
      <c r="B2" s="97"/>
      <c r="C2" s="11"/>
      <c r="D2" s="11"/>
      <c r="E2" s="11"/>
      <c r="F2" s="20"/>
      <c r="G2" s="20"/>
      <c r="H2" s="20"/>
      <c r="I2" s="11"/>
      <c r="J2" s="11"/>
      <c r="K2" s="11"/>
      <c r="L2" s="11"/>
      <c r="M2" s="11"/>
    </row>
    <row r="3" spans="1:13" ht="15.75">
      <c r="A3" s="11"/>
      <c r="B3" s="98"/>
      <c r="C3" s="98"/>
      <c r="D3" s="11"/>
      <c r="E3" s="11"/>
      <c r="F3" s="20"/>
      <c r="G3" s="20"/>
      <c r="H3" s="20"/>
      <c r="I3" s="11"/>
      <c r="J3" s="11"/>
      <c r="K3" s="11"/>
      <c r="L3" s="11"/>
      <c r="M3" s="11"/>
    </row>
    <row r="4" spans="1:13" ht="16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5.75" customHeight="1">
      <c r="A5" s="27" t="s">
        <v>0</v>
      </c>
      <c r="B5" s="28" t="s">
        <v>3</v>
      </c>
      <c r="C5" s="83" t="s">
        <v>28</v>
      </c>
      <c r="D5" s="84"/>
      <c r="E5" s="83" t="s">
        <v>30</v>
      </c>
      <c r="F5" s="89"/>
      <c r="G5" s="84"/>
      <c r="H5" s="80" t="s">
        <v>29</v>
      </c>
      <c r="I5" s="80" t="s">
        <v>28</v>
      </c>
      <c r="J5" s="83" t="s">
        <v>30</v>
      </c>
      <c r="K5" s="89"/>
      <c r="L5" s="84"/>
      <c r="M5" s="80" t="s">
        <v>29</v>
      </c>
    </row>
    <row r="6" spans="1:13" ht="13.5" thickBot="1">
      <c r="A6" s="29" t="s">
        <v>1</v>
      </c>
      <c r="B6" s="30" t="s">
        <v>4</v>
      </c>
      <c r="C6" s="85"/>
      <c r="D6" s="86"/>
      <c r="E6" s="87"/>
      <c r="F6" s="90"/>
      <c r="G6" s="88"/>
      <c r="H6" s="81"/>
      <c r="I6" s="81"/>
      <c r="J6" s="87"/>
      <c r="K6" s="90"/>
      <c r="L6" s="88"/>
      <c r="M6" s="81"/>
    </row>
    <row r="7" spans="1:13" ht="13.5" thickBot="1">
      <c r="A7" s="33" t="s">
        <v>2</v>
      </c>
      <c r="B7" s="34"/>
      <c r="C7" s="87"/>
      <c r="D7" s="88"/>
      <c r="E7" s="32" t="s">
        <v>5</v>
      </c>
      <c r="F7" s="32" t="s">
        <v>6</v>
      </c>
      <c r="G7" s="32" t="s">
        <v>7</v>
      </c>
      <c r="H7" s="82"/>
      <c r="I7" s="82"/>
      <c r="J7" s="32" t="s">
        <v>5</v>
      </c>
      <c r="K7" s="32" t="s">
        <v>6</v>
      </c>
      <c r="L7" s="32" t="s">
        <v>7</v>
      </c>
      <c r="M7" s="82"/>
    </row>
    <row r="8" spans="1:13" ht="16.5" thickBot="1">
      <c r="A8" s="12"/>
      <c r="B8" s="13"/>
      <c r="C8" s="64"/>
      <c r="D8" s="65"/>
      <c r="E8" s="14"/>
      <c r="F8" s="14"/>
      <c r="G8" s="14"/>
      <c r="H8" s="14"/>
      <c r="I8" s="14"/>
      <c r="J8" s="14"/>
      <c r="K8" s="14"/>
      <c r="L8" s="14"/>
      <c r="M8" s="14"/>
    </row>
    <row r="9" spans="1:13" ht="16.5" customHeight="1" thickBot="1">
      <c r="A9" s="78"/>
      <c r="B9" s="79"/>
      <c r="C9" s="76" t="s">
        <v>31</v>
      </c>
      <c r="D9" s="76"/>
      <c r="E9" s="76"/>
      <c r="F9" s="76"/>
      <c r="G9" s="76"/>
      <c r="H9" s="77"/>
      <c r="I9" s="91" t="s">
        <v>32</v>
      </c>
      <c r="J9" s="76"/>
      <c r="K9" s="76"/>
      <c r="L9" s="76"/>
      <c r="M9" s="77"/>
    </row>
    <row r="10" spans="1:13" ht="16.5" customHeight="1" hidden="1" thickBot="1">
      <c r="A10" s="68" t="s">
        <v>8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</row>
    <row r="11" spans="1:13" ht="18" customHeight="1" hidden="1" thickBot="1">
      <c r="A11" s="33">
        <v>211</v>
      </c>
      <c r="B11" s="35" t="s">
        <v>105</v>
      </c>
      <c r="C11" s="71"/>
      <c r="D11" s="72"/>
      <c r="E11" s="36"/>
      <c r="F11" s="36"/>
      <c r="G11" s="38"/>
      <c r="H11" s="37"/>
      <c r="I11" s="42"/>
      <c r="J11" s="36"/>
      <c r="K11" s="36"/>
      <c r="L11" s="38"/>
      <c r="M11" s="37"/>
    </row>
    <row r="12" spans="1:13" ht="13.5" hidden="1" thickBot="1">
      <c r="A12" s="33">
        <v>376</v>
      </c>
      <c r="B12" s="34" t="s">
        <v>9</v>
      </c>
      <c r="C12" s="73"/>
      <c r="D12" s="74"/>
      <c r="E12" s="33"/>
      <c r="F12" s="32"/>
      <c r="G12" s="32"/>
      <c r="H12" s="32"/>
      <c r="I12" s="44"/>
      <c r="J12" s="33"/>
      <c r="K12" s="32"/>
      <c r="L12" s="32"/>
      <c r="M12" s="32"/>
    </row>
    <row r="13" spans="1:13" ht="16.5" customHeight="1" hidden="1" thickBot="1">
      <c r="A13" s="39"/>
      <c r="B13" s="40" t="s">
        <v>74</v>
      </c>
      <c r="C13" s="71"/>
      <c r="D13" s="72"/>
      <c r="E13" s="38"/>
      <c r="F13" s="38"/>
      <c r="G13" s="38"/>
      <c r="H13" s="38"/>
      <c r="I13" s="42"/>
      <c r="J13" s="38"/>
      <c r="K13" s="38"/>
      <c r="L13" s="38"/>
      <c r="M13" s="38"/>
    </row>
    <row r="14" spans="1:13" ht="13.5" hidden="1" thickBot="1">
      <c r="A14" s="33">
        <v>41</v>
      </c>
      <c r="B14" s="34" t="s">
        <v>10</v>
      </c>
      <c r="C14" s="71"/>
      <c r="D14" s="72"/>
      <c r="E14" s="38"/>
      <c r="F14" s="37"/>
      <c r="G14" s="37"/>
      <c r="H14" s="37"/>
      <c r="I14" s="44"/>
      <c r="J14" s="32"/>
      <c r="K14" s="32"/>
      <c r="L14" s="32"/>
      <c r="M14" s="32"/>
    </row>
    <row r="15" spans="1:13" ht="13.5" hidden="1" thickBot="1">
      <c r="A15" s="39"/>
      <c r="B15" s="34" t="s">
        <v>11</v>
      </c>
      <c r="C15" s="71"/>
      <c r="D15" s="72"/>
      <c r="E15" s="36"/>
      <c r="F15" s="36"/>
      <c r="G15" s="36"/>
      <c r="H15" s="36"/>
      <c r="I15" s="41"/>
      <c r="J15" s="36"/>
      <c r="K15" s="36"/>
      <c r="L15" s="36"/>
      <c r="M15" s="38"/>
    </row>
    <row r="16" spans="1:13" ht="13.5" hidden="1" thickBot="1">
      <c r="A16" s="33"/>
      <c r="B16" s="35" t="s">
        <v>49</v>
      </c>
      <c r="C16" s="71"/>
      <c r="D16" s="72"/>
      <c r="E16" s="38"/>
      <c r="F16" s="38"/>
      <c r="G16" s="38"/>
      <c r="H16" s="38"/>
      <c r="I16" s="45"/>
      <c r="J16" s="38"/>
      <c r="K16" s="38"/>
      <c r="L16" s="38"/>
      <c r="M16" s="38"/>
    </row>
    <row r="17" spans="1:13" ht="13.5" hidden="1" thickBot="1">
      <c r="A17" s="33"/>
      <c r="B17" s="34" t="s">
        <v>27</v>
      </c>
      <c r="C17" s="71"/>
      <c r="D17" s="72"/>
      <c r="E17" s="38"/>
      <c r="F17" s="38"/>
      <c r="G17" s="38"/>
      <c r="H17" s="38"/>
      <c r="I17" s="38"/>
      <c r="J17" s="38"/>
      <c r="K17" s="38"/>
      <c r="L17" s="38"/>
      <c r="M17" s="38"/>
    </row>
    <row r="18" spans="1:13" ht="17.25" customHeight="1" hidden="1" thickBot="1">
      <c r="A18" s="33"/>
      <c r="B18" s="43" t="s">
        <v>12</v>
      </c>
      <c r="C18" s="71">
        <f>C11+C12+C14+C15+C16+C17</f>
        <v>0</v>
      </c>
      <c r="D18" s="72"/>
      <c r="E18" s="44">
        <f aca="true" t="shared" si="0" ref="E18:M18">E11+E12+E14+E15+E16+E17</f>
        <v>0</v>
      </c>
      <c r="F18" s="44">
        <f t="shared" si="0"/>
        <v>0</v>
      </c>
      <c r="G18" s="44">
        <f t="shared" si="0"/>
        <v>0</v>
      </c>
      <c r="H18" s="44">
        <f t="shared" si="0"/>
        <v>0</v>
      </c>
      <c r="I18" s="41">
        <f t="shared" si="0"/>
        <v>0</v>
      </c>
      <c r="J18" s="44">
        <f t="shared" si="0"/>
        <v>0</v>
      </c>
      <c r="K18" s="44">
        <f t="shared" si="0"/>
        <v>0</v>
      </c>
      <c r="L18" s="44">
        <f t="shared" si="0"/>
        <v>0</v>
      </c>
      <c r="M18" s="44">
        <f t="shared" si="0"/>
        <v>0</v>
      </c>
    </row>
    <row r="19" spans="1:13" ht="17.25" customHeight="1" thickBot="1">
      <c r="A19" s="71" t="s">
        <v>13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</row>
    <row r="20" spans="1:13" ht="17.25" customHeight="1" thickBot="1">
      <c r="A20" s="50">
        <v>249</v>
      </c>
      <c r="B20" s="51" t="s">
        <v>107</v>
      </c>
      <c r="C20" s="68">
        <v>60</v>
      </c>
      <c r="D20" s="70"/>
      <c r="E20" s="14">
        <v>3.05</v>
      </c>
      <c r="F20" s="46">
        <v>4.39</v>
      </c>
      <c r="G20" s="46">
        <v>9.11</v>
      </c>
      <c r="H20" s="46">
        <v>72</v>
      </c>
      <c r="I20" s="48">
        <v>100</v>
      </c>
      <c r="J20" s="46">
        <v>4.8</v>
      </c>
      <c r="K20" s="46">
        <v>6.9</v>
      </c>
      <c r="L20" s="46">
        <v>14.33</v>
      </c>
      <c r="M20" s="52">
        <v>114</v>
      </c>
    </row>
    <row r="21" spans="1:13" ht="17.25" customHeight="1" thickBot="1">
      <c r="A21" s="50">
        <v>86</v>
      </c>
      <c r="B21" s="51" t="s">
        <v>106</v>
      </c>
      <c r="C21" s="68">
        <v>200</v>
      </c>
      <c r="D21" s="70"/>
      <c r="E21" s="52">
        <v>4.32</v>
      </c>
      <c r="F21" s="47">
        <v>4.08</v>
      </c>
      <c r="G21" s="47">
        <v>11.4</v>
      </c>
      <c r="H21" s="47">
        <v>96</v>
      </c>
      <c r="I21" s="53">
        <v>250</v>
      </c>
      <c r="J21" s="52">
        <v>5.4</v>
      </c>
      <c r="K21" s="47">
        <v>5.1</v>
      </c>
      <c r="L21" s="47">
        <v>14.25</v>
      </c>
      <c r="M21" s="47">
        <v>121</v>
      </c>
    </row>
    <row r="22" spans="1:13" ht="16.5" thickBot="1">
      <c r="A22" s="50">
        <v>416</v>
      </c>
      <c r="B22" s="61" t="s">
        <v>116</v>
      </c>
      <c r="C22" s="68">
        <v>200</v>
      </c>
      <c r="D22" s="70"/>
      <c r="E22" s="52">
        <v>18.54</v>
      </c>
      <c r="F22" s="52">
        <v>25.82</v>
      </c>
      <c r="G22" s="52">
        <v>48.6</v>
      </c>
      <c r="H22" s="52">
        <v>481</v>
      </c>
      <c r="I22" s="53">
        <v>250</v>
      </c>
      <c r="J22" s="52">
        <v>23.17</v>
      </c>
      <c r="K22" s="52">
        <v>32.27</v>
      </c>
      <c r="L22" s="52">
        <v>60.62</v>
      </c>
      <c r="M22" s="52">
        <v>601</v>
      </c>
    </row>
    <row r="23" spans="1:13" ht="19.5" customHeight="1" thickBot="1">
      <c r="A23" s="50"/>
      <c r="B23" s="61" t="s">
        <v>14</v>
      </c>
      <c r="C23" s="68">
        <v>200</v>
      </c>
      <c r="D23" s="70"/>
      <c r="E23" s="50">
        <v>1.3</v>
      </c>
      <c r="F23" s="14">
        <v>0</v>
      </c>
      <c r="G23" s="14">
        <v>26.8</v>
      </c>
      <c r="H23" s="14">
        <v>95</v>
      </c>
      <c r="I23" s="53">
        <v>200</v>
      </c>
      <c r="J23" s="50">
        <v>1.3</v>
      </c>
      <c r="K23" s="14">
        <v>0</v>
      </c>
      <c r="L23" s="14">
        <v>26.8</v>
      </c>
      <c r="M23" s="14">
        <v>95</v>
      </c>
    </row>
    <row r="24" spans="1:13" ht="16.5" hidden="1" thickBot="1">
      <c r="A24" s="50"/>
      <c r="B24" s="51"/>
      <c r="C24" s="68"/>
      <c r="D24" s="70"/>
      <c r="E24" s="50"/>
      <c r="F24" s="14"/>
      <c r="G24" s="14"/>
      <c r="H24" s="14"/>
      <c r="I24" s="53"/>
      <c r="J24" s="50"/>
      <c r="K24" s="14"/>
      <c r="L24" s="14"/>
      <c r="M24" s="14"/>
    </row>
    <row r="25" spans="1:13" ht="16.5" customHeight="1" thickBot="1">
      <c r="A25" s="15"/>
      <c r="B25" s="51" t="s">
        <v>11</v>
      </c>
      <c r="C25" s="68">
        <v>40</v>
      </c>
      <c r="D25" s="70"/>
      <c r="E25" s="52">
        <v>3</v>
      </c>
      <c r="F25" s="47">
        <v>0.4</v>
      </c>
      <c r="G25" s="47">
        <v>18.8</v>
      </c>
      <c r="H25" s="47">
        <v>92</v>
      </c>
      <c r="I25" s="53">
        <v>70</v>
      </c>
      <c r="J25" s="14">
        <v>5.25</v>
      </c>
      <c r="K25" s="14">
        <v>0.7</v>
      </c>
      <c r="L25" s="14">
        <v>27.4</v>
      </c>
      <c r="M25" s="14">
        <v>134</v>
      </c>
    </row>
    <row r="26" spans="1:13" ht="16.5" customHeight="1" thickBot="1">
      <c r="A26" s="55"/>
      <c r="B26" s="56" t="s">
        <v>49</v>
      </c>
      <c r="C26" s="68">
        <v>40</v>
      </c>
      <c r="D26" s="70"/>
      <c r="E26" s="52">
        <v>2.59</v>
      </c>
      <c r="F26" s="52">
        <v>0.4</v>
      </c>
      <c r="G26" s="52">
        <v>16.4</v>
      </c>
      <c r="H26" s="52">
        <v>80</v>
      </c>
      <c r="I26" s="57">
        <v>60</v>
      </c>
      <c r="J26" s="52">
        <v>3.88</v>
      </c>
      <c r="K26" s="52">
        <v>0.3</v>
      </c>
      <c r="L26" s="52">
        <v>24.6</v>
      </c>
      <c r="M26" s="52">
        <v>120</v>
      </c>
    </row>
    <row r="27" spans="1:13" ht="15" customHeight="1" thickBot="1">
      <c r="A27" s="58"/>
      <c r="B27" s="59" t="s">
        <v>12</v>
      </c>
      <c r="C27" s="68">
        <f>C20+C21+C22+C23+C25+C26</f>
        <v>740</v>
      </c>
      <c r="D27" s="70"/>
      <c r="E27" s="60">
        <f aca="true" t="shared" si="1" ref="E27:M27">E20+E21+E22+E23+E25+E26</f>
        <v>32.8</v>
      </c>
      <c r="F27" s="60">
        <f t="shared" si="1"/>
        <v>35.089999999999996</v>
      </c>
      <c r="G27" s="60">
        <f t="shared" si="1"/>
        <v>131.10999999999999</v>
      </c>
      <c r="H27" s="60">
        <f t="shared" si="1"/>
        <v>916</v>
      </c>
      <c r="I27" s="60">
        <f t="shared" si="1"/>
        <v>930</v>
      </c>
      <c r="J27" s="60">
        <f t="shared" si="1"/>
        <v>43.800000000000004</v>
      </c>
      <c r="K27" s="60">
        <f t="shared" si="1"/>
        <v>45.27</v>
      </c>
      <c r="L27" s="60">
        <f t="shared" si="1"/>
        <v>167.99999999999997</v>
      </c>
      <c r="M27" s="60">
        <f t="shared" si="1"/>
        <v>1185</v>
      </c>
    </row>
    <row r="28" spans="1:13" ht="15" customHeight="1" thickBot="1">
      <c r="A28" s="68" t="s">
        <v>15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</row>
    <row r="29" spans="1:13" ht="16.5" thickBot="1">
      <c r="A29" s="50" t="s">
        <v>47</v>
      </c>
      <c r="B29" s="54" t="s">
        <v>118</v>
      </c>
      <c r="C29" s="68">
        <v>20</v>
      </c>
      <c r="D29" s="70"/>
      <c r="E29" s="50">
        <v>0.55</v>
      </c>
      <c r="F29" s="14">
        <v>0.1</v>
      </c>
      <c r="G29" s="14">
        <v>1.9</v>
      </c>
      <c r="H29" s="14">
        <v>10.5</v>
      </c>
      <c r="I29" s="53">
        <v>20</v>
      </c>
      <c r="J29" s="50">
        <v>0.55</v>
      </c>
      <c r="K29" s="50">
        <v>0.1</v>
      </c>
      <c r="L29" s="50">
        <v>1.9</v>
      </c>
      <c r="M29" s="50">
        <v>10.5</v>
      </c>
    </row>
    <row r="30" spans="1:13" ht="16.5" thickBot="1">
      <c r="A30" s="50"/>
      <c r="B30" s="54" t="s">
        <v>120</v>
      </c>
      <c r="C30" s="68">
        <v>200</v>
      </c>
      <c r="D30" s="70"/>
      <c r="E30" s="50">
        <v>5.2</v>
      </c>
      <c r="F30" s="14">
        <v>5</v>
      </c>
      <c r="G30" s="14">
        <v>22</v>
      </c>
      <c r="H30" s="14">
        <v>154</v>
      </c>
      <c r="I30" s="53">
        <v>200</v>
      </c>
      <c r="J30" s="50">
        <v>5.2</v>
      </c>
      <c r="K30" s="14">
        <v>5</v>
      </c>
      <c r="L30" s="14">
        <v>22</v>
      </c>
      <c r="M30" s="14">
        <v>154</v>
      </c>
    </row>
    <row r="31" spans="1:13" ht="16.5" thickBot="1">
      <c r="A31" s="50">
        <v>80</v>
      </c>
      <c r="B31" s="51" t="s">
        <v>117</v>
      </c>
      <c r="C31" s="68">
        <v>100</v>
      </c>
      <c r="D31" s="70"/>
      <c r="E31" s="52">
        <v>0.4</v>
      </c>
      <c r="F31" s="52">
        <v>0.2</v>
      </c>
      <c r="G31" s="52">
        <v>9.8</v>
      </c>
      <c r="H31" s="52">
        <v>44</v>
      </c>
      <c r="I31" s="60">
        <v>100</v>
      </c>
      <c r="J31" s="52">
        <v>0.4</v>
      </c>
      <c r="K31" s="52">
        <v>0.2</v>
      </c>
      <c r="L31" s="52">
        <v>9.8</v>
      </c>
      <c r="M31" s="52">
        <v>44</v>
      </c>
    </row>
    <row r="32" spans="1:13" ht="21" customHeight="1" hidden="1" thickBot="1">
      <c r="A32" s="50"/>
      <c r="B32" s="51"/>
      <c r="C32" s="68"/>
      <c r="D32" s="70"/>
      <c r="E32" s="52"/>
      <c r="F32" s="52"/>
      <c r="G32" s="52"/>
      <c r="H32" s="52"/>
      <c r="I32" s="52"/>
      <c r="J32" s="52"/>
      <c r="K32" s="52"/>
      <c r="L32" s="52"/>
      <c r="M32" s="52"/>
    </row>
    <row r="33" spans="1:13" ht="20.25" customHeight="1" thickBot="1">
      <c r="A33" s="15"/>
      <c r="B33" s="59" t="s">
        <v>12</v>
      </c>
      <c r="C33" s="68">
        <v>200</v>
      </c>
      <c r="D33" s="70"/>
      <c r="E33" s="48">
        <f aca="true" t="shared" si="2" ref="E33:M33">E32+E31+E29</f>
        <v>0.9500000000000001</v>
      </c>
      <c r="F33" s="48">
        <f t="shared" si="2"/>
        <v>0.30000000000000004</v>
      </c>
      <c r="G33" s="48">
        <f t="shared" si="2"/>
        <v>11.700000000000001</v>
      </c>
      <c r="H33" s="48">
        <f t="shared" si="2"/>
        <v>54.5</v>
      </c>
      <c r="I33" s="48">
        <f t="shared" si="2"/>
        <v>120</v>
      </c>
      <c r="J33" s="48">
        <f t="shared" si="2"/>
        <v>0.9500000000000001</v>
      </c>
      <c r="K33" s="48">
        <f t="shared" si="2"/>
        <v>0.30000000000000004</v>
      </c>
      <c r="L33" s="48">
        <f t="shared" si="2"/>
        <v>11.700000000000001</v>
      </c>
      <c r="M33" s="60">
        <f t="shared" si="2"/>
        <v>54.5</v>
      </c>
    </row>
    <row r="34" spans="1:13" ht="20.25" customHeight="1" hidden="1" thickBot="1">
      <c r="A34" s="50"/>
      <c r="B34" s="68"/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70"/>
    </row>
    <row r="35" spans="1:13" ht="20.25" customHeight="1" hidden="1" thickBot="1">
      <c r="A35" s="50">
        <v>259</v>
      </c>
      <c r="B35" s="54" t="s">
        <v>79</v>
      </c>
      <c r="C35" s="68"/>
      <c r="D35" s="70"/>
      <c r="E35" s="50"/>
      <c r="F35" s="14"/>
      <c r="G35" s="14"/>
      <c r="H35" s="14"/>
      <c r="I35" s="14"/>
      <c r="J35" s="50"/>
      <c r="K35" s="50"/>
      <c r="L35" s="50"/>
      <c r="M35" s="50"/>
    </row>
    <row r="36" spans="1:13" ht="16.5" hidden="1" thickBot="1">
      <c r="A36" s="50">
        <v>245</v>
      </c>
      <c r="B36" s="54" t="s">
        <v>80</v>
      </c>
      <c r="C36" s="68"/>
      <c r="D36" s="70"/>
      <c r="E36" s="50"/>
      <c r="F36" s="14"/>
      <c r="G36" s="14"/>
      <c r="H36" s="14"/>
      <c r="I36" s="52"/>
      <c r="J36" s="50"/>
      <c r="K36" s="14"/>
      <c r="L36" s="14"/>
      <c r="M36" s="14"/>
    </row>
    <row r="37" spans="1:13" ht="16.5" hidden="1" thickBot="1">
      <c r="A37" s="50">
        <v>376</v>
      </c>
      <c r="B37" s="51" t="s">
        <v>35</v>
      </c>
      <c r="C37" s="68"/>
      <c r="D37" s="70"/>
      <c r="E37" s="52"/>
      <c r="F37" s="52"/>
      <c r="G37" s="52"/>
      <c r="H37" s="52"/>
      <c r="I37" s="52"/>
      <c r="J37" s="52"/>
      <c r="K37" s="52"/>
      <c r="L37" s="52"/>
      <c r="M37" s="52"/>
    </row>
    <row r="38" spans="1:13" ht="16.5" hidden="1" thickBot="1">
      <c r="A38" s="50"/>
      <c r="B38" s="51" t="s">
        <v>11</v>
      </c>
      <c r="C38" s="68"/>
      <c r="D38" s="70"/>
      <c r="E38" s="46"/>
      <c r="F38" s="46"/>
      <c r="G38" s="46"/>
      <c r="H38" s="46"/>
      <c r="I38" s="46"/>
      <c r="J38" s="46"/>
      <c r="K38" s="46"/>
      <c r="L38" s="46"/>
      <c r="M38" s="52"/>
    </row>
    <row r="39" spans="1:13" ht="16.5" hidden="1" thickBot="1">
      <c r="A39" s="50"/>
      <c r="B39" s="56" t="s">
        <v>49</v>
      </c>
      <c r="C39" s="68"/>
      <c r="D39" s="70"/>
      <c r="E39" s="46"/>
      <c r="F39" s="46"/>
      <c r="G39" s="46"/>
      <c r="H39" s="46"/>
      <c r="I39" s="46"/>
      <c r="J39" s="46"/>
      <c r="K39" s="46"/>
      <c r="L39" s="46"/>
      <c r="M39" s="52"/>
    </row>
    <row r="40" spans="1:13" ht="16.5" hidden="1" thickBot="1">
      <c r="A40" s="50"/>
      <c r="B40" s="59" t="s">
        <v>12</v>
      </c>
      <c r="C40" s="68"/>
      <c r="D40" s="70"/>
      <c r="E40" s="48"/>
      <c r="F40" s="48"/>
      <c r="G40" s="48"/>
      <c r="H40" s="48"/>
      <c r="I40" s="48"/>
      <c r="J40" s="48"/>
      <c r="K40" s="48"/>
      <c r="L40" s="48"/>
      <c r="M40" s="48"/>
    </row>
    <row r="41" spans="1:13" ht="16.5" hidden="1" thickBot="1">
      <c r="A41" s="50"/>
      <c r="B41" s="64"/>
      <c r="C41" s="93"/>
      <c r="D41" s="93"/>
      <c r="E41" s="93"/>
      <c r="F41" s="93"/>
      <c r="G41" s="93"/>
      <c r="H41" s="93"/>
      <c r="I41" s="93"/>
      <c r="J41" s="93"/>
      <c r="K41" s="93"/>
      <c r="L41" s="93"/>
      <c r="M41" s="93"/>
    </row>
    <row r="42" spans="1:13" ht="16.5" hidden="1" thickBot="1">
      <c r="A42" s="15"/>
      <c r="B42" s="51"/>
      <c r="C42" s="68"/>
      <c r="D42" s="70"/>
      <c r="E42" s="48"/>
      <c r="F42" s="48"/>
      <c r="G42" s="48"/>
      <c r="H42" s="48"/>
      <c r="I42" s="48"/>
      <c r="J42" s="48"/>
      <c r="K42" s="48"/>
      <c r="L42" s="48"/>
      <c r="M42" s="48"/>
    </row>
    <row r="43" spans="1:13" ht="16.5" thickBot="1">
      <c r="A43" s="50"/>
      <c r="B43" s="14" t="s">
        <v>16</v>
      </c>
      <c r="C43" s="68">
        <f>C18+C27+C29</f>
        <v>760</v>
      </c>
      <c r="D43" s="70"/>
      <c r="E43" s="48">
        <f aca="true" t="shared" si="3" ref="E43:M43">E18+E27+E33</f>
        <v>33.75</v>
      </c>
      <c r="F43" s="48">
        <f t="shared" si="3"/>
        <v>35.38999999999999</v>
      </c>
      <c r="G43" s="48">
        <f t="shared" si="3"/>
        <v>142.80999999999997</v>
      </c>
      <c r="H43" s="48">
        <f t="shared" si="3"/>
        <v>970.5</v>
      </c>
      <c r="I43" s="48">
        <f t="shared" si="3"/>
        <v>1050</v>
      </c>
      <c r="J43" s="48">
        <f t="shared" si="3"/>
        <v>44.75000000000001</v>
      </c>
      <c r="K43" s="48">
        <f t="shared" si="3"/>
        <v>45.57</v>
      </c>
      <c r="L43" s="48">
        <f t="shared" si="3"/>
        <v>179.69999999999996</v>
      </c>
      <c r="M43" s="60">
        <f t="shared" si="3"/>
        <v>1239.5</v>
      </c>
    </row>
    <row r="44" spans="1:13" ht="16.5" thickBot="1">
      <c r="A44" s="50"/>
      <c r="B44" s="16" t="s">
        <v>24</v>
      </c>
      <c r="C44" s="94"/>
      <c r="D44" s="95"/>
      <c r="E44" s="17">
        <v>1</v>
      </c>
      <c r="F44" s="18">
        <v>1</v>
      </c>
      <c r="G44" s="18">
        <v>4.1</v>
      </c>
      <c r="H44" s="17"/>
      <c r="I44" s="17"/>
      <c r="J44" s="17">
        <v>1</v>
      </c>
      <c r="K44" s="18">
        <v>1</v>
      </c>
      <c r="L44" s="18">
        <v>4</v>
      </c>
      <c r="M44" s="17"/>
    </row>
    <row r="45" spans="1:13" ht="16.5" thickBot="1">
      <c r="A45" s="50"/>
      <c r="B45" s="16" t="s">
        <v>122</v>
      </c>
      <c r="C45" s="68"/>
      <c r="D45" s="70"/>
      <c r="E45" s="62">
        <v>397.77</v>
      </c>
      <c r="F45" s="62">
        <v>390.74</v>
      </c>
      <c r="G45" s="62">
        <v>1582</v>
      </c>
      <c r="H45" s="62"/>
      <c r="I45" s="62"/>
      <c r="J45" s="62">
        <v>484.69</v>
      </c>
      <c r="K45" s="62">
        <v>463.1</v>
      </c>
      <c r="L45" s="62">
        <v>1844.41</v>
      </c>
      <c r="M45" s="63"/>
    </row>
    <row r="46" spans="1:13" ht="16.5" thickBot="1">
      <c r="A46" s="50"/>
      <c r="B46" s="16" t="s">
        <v>123</v>
      </c>
      <c r="C46" s="68"/>
      <c r="D46" s="70"/>
      <c r="E46" s="62">
        <v>39.77</v>
      </c>
      <c r="F46" s="62">
        <v>39.07</v>
      </c>
      <c r="G46" s="62">
        <v>158.2</v>
      </c>
      <c r="H46" s="62"/>
      <c r="I46" s="62"/>
      <c r="J46" s="62">
        <v>48.46</v>
      </c>
      <c r="K46" s="62">
        <v>46.31</v>
      </c>
      <c r="L46" s="62">
        <v>184.44</v>
      </c>
      <c r="M46" s="63"/>
    </row>
    <row r="47" spans="1:13" ht="16.5" hidden="1" thickBot="1">
      <c r="A47" s="50"/>
      <c r="B47" s="14"/>
      <c r="C47" s="68"/>
      <c r="D47" s="70"/>
      <c r="E47" s="62"/>
      <c r="F47" s="62"/>
      <c r="G47" s="62"/>
      <c r="H47" s="62"/>
      <c r="I47" s="62"/>
      <c r="J47" s="62"/>
      <c r="K47" s="62"/>
      <c r="L47" s="62"/>
      <c r="M47" s="63"/>
    </row>
    <row r="48" spans="1:13" ht="16.5" thickBot="1">
      <c r="A48" s="15"/>
      <c r="B48" s="16" t="s">
        <v>24</v>
      </c>
      <c r="C48" s="94"/>
      <c r="D48" s="95"/>
      <c r="E48" s="17">
        <v>1</v>
      </c>
      <c r="F48" s="18">
        <f>F46/E46</f>
        <v>0.9823987930600955</v>
      </c>
      <c r="G48" s="18">
        <f>G46/F46</f>
        <v>4.049142564627592</v>
      </c>
      <c r="H48" s="17"/>
      <c r="I48" s="17"/>
      <c r="J48" s="17">
        <v>1</v>
      </c>
      <c r="K48" s="18">
        <f>K46/J46</f>
        <v>0.9556335121749897</v>
      </c>
      <c r="L48" s="18">
        <f>L46/K46</f>
        <v>3.982725113366443</v>
      </c>
      <c r="M48" s="17"/>
    </row>
  </sheetData>
  <sheetProtection/>
  <mergeCells count="52">
    <mergeCell ref="C43:D43"/>
    <mergeCell ref="C48:D48"/>
    <mergeCell ref="C37:D37"/>
    <mergeCell ref="C38:D38"/>
    <mergeCell ref="C39:D39"/>
    <mergeCell ref="C40:D40"/>
    <mergeCell ref="B41:M41"/>
    <mergeCell ref="C42:D42"/>
    <mergeCell ref="C44:D44"/>
    <mergeCell ref="C45:D45"/>
    <mergeCell ref="B34:M34"/>
    <mergeCell ref="C36:D36"/>
    <mergeCell ref="C35:D35"/>
    <mergeCell ref="C33:D33"/>
    <mergeCell ref="C32:D32"/>
    <mergeCell ref="C30:D30"/>
    <mergeCell ref="A1:B1"/>
    <mergeCell ref="C23:D23"/>
    <mergeCell ref="A9:B9"/>
    <mergeCell ref="C9:H9"/>
    <mergeCell ref="C26:D26"/>
    <mergeCell ref="C20:D20"/>
    <mergeCell ref="C11:D11"/>
    <mergeCell ref="C24:D24"/>
    <mergeCell ref="C16:D16"/>
    <mergeCell ref="C18:D18"/>
    <mergeCell ref="A2:B2"/>
    <mergeCell ref="C31:D31"/>
    <mergeCell ref="C21:D21"/>
    <mergeCell ref="C22:D22"/>
    <mergeCell ref="C27:D27"/>
    <mergeCell ref="C13:D13"/>
    <mergeCell ref="C29:D29"/>
    <mergeCell ref="C12:D12"/>
    <mergeCell ref="C17:D17"/>
    <mergeCell ref="A19:M19"/>
    <mergeCell ref="J5:L6"/>
    <mergeCell ref="M5:M7"/>
    <mergeCell ref="C8:D8"/>
    <mergeCell ref="C5:D7"/>
    <mergeCell ref="E5:G6"/>
    <mergeCell ref="H5:H7"/>
    <mergeCell ref="C46:D46"/>
    <mergeCell ref="C47:D47"/>
    <mergeCell ref="C15:D15"/>
    <mergeCell ref="C14:D14"/>
    <mergeCell ref="B3:C3"/>
    <mergeCell ref="I5:I7"/>
    <mergeCell ref="I9:M9"/>
    <mergeCell ref="A10:M10"/>
    <mergeCell ref="C25:D25"/>
    <mergeCell ref="A28:M28"/>
  </mergeCells>
  <printOptions/>
  <pageMargins left="0.27" right="0.16" top="0.27" bottom="0.33" header="0.2" footer="0.22"/>
  <pageSetup fitToHeight="1" fitToWidth="1" horizontalDpi="600" verticalDpi="600" orientation="landscape" paperSize="9" scale="8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6384" width="9.125" style="1" customWidth="1"/>
  </cols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1"/>
  <sheetViews>
    <sheetView zoomScalePageLayoutView="0" workbookViewId="0" topLeftCell="A1">
      <selection activeCell="B24" sqref="B24"/>
    </sheetView>
  </sheetViews>
  <sheetFormatPr defaultColWidth="9.00390625" defaultRowHeight="12.75"/>
  <cols>
    <col min="1" max="1" width="10.00390625" style="1" customWidth="1"/>
    <col min="2" max="2" width="56.875" style="1" customWidth="1"/>
    <col min="3" max="3" width="6.00390625" style="1" customWidth="1"/>
    <col min="4" max="4" width="7.125" style="1" customWidth="1"/>
    <col min="5" max="7" width="9.125" style="1" customWidth="1"/>
    <col min="8" max="8" width="10.75390625" style="1" customWidth="1"/>
    <col min="9" max="9" width="11.625" style="1" customWidth="1"/>
    <col min="10" max="10" width="8.375" style="1" customWidth="1"/>
    <col min="11" max="11" width="8.25390625" style="1" customWidth="1"/>
    <col min="12" max="13" width="10.375" style="1" customWidth="1"/>
    <col min="14" max="16384" width="9.125" style="1" customWidth="1"/>
  </cols>
  <sheetData>
    <row r="1" spans="1:13" ht="15" customHeight="1">
      <c r="A1" s="10" t="s">
        <v>22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" customHeight="1">
      <c r="A2" s="10" t="s">
        <v>18</v>
      </c>
      <c r="B2" s="10"/>
      <c r="C2" s="11"/>
      <c r="D2" s="11"/>
      <c r="E2" s="11"/>
      <c r="F2" s="20"/>
      <c r="G2" s="20"/>
      <c r="H2" s="20"/>
      <c r="I2" s="11"/>
      <c r="J2" s="11"/>
      <c r="K2" s="11"/>
      <c r="L2" s="11"/>
      <c r="M2" s="11"/>
    </row>
    <row r="3" spans="1:17" ht="15" customHeight="1">
      <c r="A3" s="75" t="s">
        <v>41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</row>
    <row r="4" spans="1:17" ht="16.5" customHeight="1" thickBot="1">
      <c r="A4" s="75" t="s">
        <v>42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</row>
    <row r="5" spans="1:13" ht="9.75" customHeight="1">
      <c r="A5" s="27" t="s">
        <v>0</v>
      </c>
      <c r="B5" s="28" t="s">
        <v>3</v>
      </c>
      <c r="C5" s="83" t="s">
        <v>28</v>
      </c>
      <c r="D5" s="84"/>
      <c r="E5" s="83" t="s">
        <v>30</v>
      </c>
      <c r="F5" s="89"/>
      <c r="G5" s="84"/>
      <c r="H5" s="80" t="s">
        <v>29</v>
      </c>
      <c r="I5" s="80" t="s">
        <v>28</v>
      </c>
      <c r="J5" s="83" t="s">
        <v>30</v>
      </c>
      <c r="K5" s="89"/>
      <c r="L5" s="84"/>
      <c r="M5" s="80" t="s">
        <v>29</v>
      </c>
    </row>
    <row r="6" spans="1:13" ht="12" customHeight="1" thickBot="1">
      <c r="A6" s="29" t="s">
        <v>1</v>
      </c>
      <c r="B6" s="30" t="s">
        <v>4</v>
      </c>
      <c r="C6" s="85"/>
      <c r="D6" s="86"/>
      <c r="E6" s="87"/>
      <c r="F6" s="90"/>
      <c r="G6" s="88"/>
      <c r="H6" s="81"/>
      <c r="I6" s="81"/>
      <c r="J6" s="87"/>
      <c r="K6" s="90"/>
      <c r="L6" s="88"/>
      <c r="M6" s="81"/>
    </row>
    <row r="7" spans="1:13" ht="12" customHeight="1" thickBot="1">
      <c r="A7" s="33" t="s">
        <v>2</v>
      </c>
      <c r="B7" s="34"/>
      <c r="C7" s="87"/>
      <c r="D7" s="88"/>
      <c r="E7" s="32" t="s">
        <v>5</v>
      </c>
      <c r="F7" s="32" t="s">
        <v>6</v>
      </c>
      <c r="G7" s="32" t="s">
        <v>7</v>
      </c>
      <c r="H7" s="82"/>
      <c r="I7" s="82"/>
      <c r="J7" s="32" t="s">
        <v>5</v>
      </c>
      <c r="K7" s="32" t="s">
        <v>6</v>
      </c>
      <c r="L7" s="32" t="s">
        <v>7</v>
      </c>
      <c r="M7" s="82"/>
    </row>
    <row r="8" spans="1:13" ht="0.75" customHeight="1" hidden="1" thickBot="1">
      <c r="A8" s="12"/>
      <c r="B8" s="13"/>
      <c r="C8" s="64"/>
      <c r="D8" s="65"/>
      <c r="E8" s="14"/>
      <c r="F8" s="14"/>
      <c r="G8" s="14"/>
      <c r="H8" s="14"/>
      <c r="I8" s="14"/>
      <c r="J8" s="14"/>
      <c r="K8" s="14"/>
      <c r="L8" s="14"/>
      <c r="M8" s="14"/>
    </row>
    <row r="9" spans="1:13" ht="15" customHeight="1" thickBot="1">
      <c r="A9" s="78"/>
      <c r="B9" s="79"/>
      <c r="C9" s="76" t="s">
        <v>31</v>
      </c>
      <c r="D9" s="76"/>
      <c r="E9" s="76"/>
      <c r="F9" s="76"/>
      <c r="G9" s="76"/>
      <c r="H9" s="77"/>
      <c r="I9" s="91" t="s">
        <v>32</v>
      </c>
      <c r="J9" s="76"/>
      <c r="K9" s="76"/>
      <c r="L9" s="76"/>
      <c r="M9" s="77"/>
    </row>
    <row r="10" spans="1:13" ht="16.5" hidden="1" thickBot="1">
      <c r="A10" s="68" t="s">
        <v>8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</row>
    <row r="11" spans="1:13" ht="12.75" customHeight="1" hidden="1" thickBot="1">
      <c r="A11" s="33">
        <v>189</v>
      </c>
      <c r="B11" s="35" t="s">
        <v>45</v>
      </c>
      <c r="C11" s="71"/>
      <c r="D11" s="72"/>
      <c r="E11" s="36"/>
      <c r="F11" s="36"/>
      <c r="G11" s="38"/>
      <c r="H11" s="37"/>
      <c r="I11" s="42"/>
      <c r="J11" s="36"/>
      <c r="K11" s="36"/>
      <c r="L11" s="38"/>
      <c r="M11" s="37"/>
    </row>
    <row r="12" spans="1:13" ht="12.75" customHeight="1" hidden="1" thickBot="1">
      <c r="A12" s="33">
        <v>376</v>
      </c>
      <c r="B12" s="34" t="s">
        <v>35</v>
      </c>
      <c r="C12" s="73"/>
      <c r="D12" s="74"/>
      <c r="E12" s="33"/>
      <c r="F12" s="32"/>
      <c r="G12" s="32"/>
      <c r="H12" s="32"/>
      <c r="I12" s="44"/>
      <c r="J12" s="33"/>
      <c r="K12" s="32"/>
      <c r="L12" s="32"/>
      <c r="M12" s="32"/>
    </row>
    <row r="13" spans="1:13" ht="11.25" customHeight="1" hidden="1" thickBot="1">
      <c r="A13" s="39"/>
      <c r="B13" s="40"/>
      <c r="C13" s="66"/>
      <c r="D13" s="67"/>
      <c r="E13" s="38"/>
      <c r="F13" s="38"/>
      <c r="G13" s="38"/>
      <c r="H13" s="38"/>
      <c r="I13" s="38"/>
      <c r="J13" s="38"/>
      <c r="K13" s="38"/>
      <c r="L13" s="38"/>
      <c r="M13" s="38"/>
    </row>
    <row r="14" spans="1:13" ht="13.5" customHeight="1" hidden="1" thickBot="1">
      <c r="A14" s="33">
        <v>41</v>
      </c>
      <c r="B14" s="34" t="s">
        <v>10</v>
      </c>
      <c r="C14" s="71"/>
      <c r="D14" s="72"/>
      <c r="E14" s="31"/>
      <c r="F14" s="36"/>
      <c r="G14" s="38"/>
      <c r="H14" s="32"/>
      <c r="I14" s="44"/>
      <c r="J14" s="31"/>
      <c r="K14" s="36"/>
      <c r="L14" s="38"/>
      <c r="M14" s="32"/>
    </row>
    <row r="15" spans="1:13" ht="12.75" customHeight="1" hidden="1" thickBot="1">
      <c r="A15" s="39"/>
      <c r="B15" s="34" t="s">
        <v>11</v>
      </c>
      <c r="C15" s="71"/>
      <c r="D15" s="72"/>
      <c r="E15" s="38"/>
      <c r="F15" s="37"/>
      <c r="G15" s="37"/>
      <c r="H15" s="37"/>
      <c r="I15" s="44"/>
      <c r="J15" s="32"/>
      <c r="K15" s="32"/>
      <c r="L15" s="32"/>
      <c r="M15" s="32"/>
    </row>
    <row r="16" spans="1:13" s="5" customFormat="1" ht="13.5" customHeight="1" hidden="1" thickBot="1">
      <c r="A16" s="33" t="s">
        <v>47</v>
      </c>
      <c r="B16" s="34" t="s">
        <v>38</v>
      </c>
      <c r="C16" s="71"/>
      <c r="D16" s="72"/>
      <c r="E16" s="33"/>
      <c r="F16" s="32"/>
      <c r="G16" s="32"/>
      <c r="H16" s="32"/>
      <c r="I16" s="44"/>
      <c r="J16" s="33"/>
      <c r="K16" s="32"/>
      <c r="L16" s="32"/>
      <c r="M16" s="32"/>
    </row>
    <row r="17" spans="1:13" ht="13.5" hidden="1" thickBot="1">
      <c r="A17" s="33"/>
      <c r="B17" s="43" t="s">
        <v>12</v>
      </c>
      <c r="C17" s="71">
        <f>SUM(C11:C16)</f>
        <v>0</v>
      </c>
      <c r="D17" s="72"/>
      <c r="E17" s="44">
        <f>E11+E12+E14+E15+E16</f>
        <v>0</v>
      </c>
      <c r="F17" s="44">
        <f>F11+F12+F14+F15+F16</f>
        <v>0</v>
      </c>
      <c r="G17" s="44">
        <f>G11+G12+G14+G15+G16</f>
        <v>0</v>
      </c>
      <c r="H17" s="44">
        <f>H11+H12+H14+H15+H16</f>
        <v>0</v>
      </c>
      <c r="I17" s="41">
        <f>SUM(I11:I16)</f>
        <v>0</v>
      </c>
      <c r="J17" s="44">
        <f>J11+J12+J14+J15+J16</f>
        <v>0</v>
      </c>
      <c r="K17" s="44">
        <f>K11+K12+K14+K15+K16</f>
        <v>0</v>
      </c>
      <c r="L17" s="44">
        <f>L11+L12+L14+L15+L16</f>
        <v>0</v>
      </c>
      <c r="M17" s="44">
        <f>M11+M12+M14+M15+M16</f>
        <v>0</v>
      </c>
    </row>
    <row r="18" spans="1:13" ht="15.75" customHeight="1" thickBot="1">
      <c r="A18" s="71" t="s">
        <v>13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</row>
    <row r="19" spans="1:13" ht="17.25" customHeight="1" thickBot="1">
      <c r="A19" s="50">
        <v>245</v>
      </c>
      <c r="B19" s="51" t="s">
        <v>46</v>
      </c>
      <c r="C19" s="68">
        <v>60</v>
      </c>
      <c r="D19" s="70"/>
      <c r="E19" s="14">
        <v>1.86</v>
      </c>
      <c r="F19" s="46">
        <v>0.12</v>
      </c>
      <c r="G19" s="46">
        <v>3.9</v>
      </c>
      <c r="H19" s="46">
        <v>24</v>
      </c>
      <c r="I19" s="48">
        <v>100</v>
      </c>
      <c r="J19" s="46">
        <v>3.1</v>
      </c>
      <c r="K19" s="46">
        <v>0.2</v>
      </c>
      <c r="L19" s="46">
        <v>6.5</v>
      </c>
      <c r="M19" s="52">
        <v>40</v>
      </c>
    </row>
    <row r="20" spans="1:13" ht="15.75" customHeight="1" thickBot="1">
      <c r="A20" s="50">
        <v>89</v>
      </c>
      <c r="B20" s="51" t="s">
        <v>48</v>
      </c>
      <c r="C20" s="68">
        <v>200</v>
      </c>
      <c r="D20" s="70"/>
      <c r="E20" s="52">
        <v>5.04</v>
      </c>
      <c r="F20" s="47">
        <v>4.63</v>
      </c>
      <c r="G20" s="47">
        <v>16.4</v>
      </c>
      <c r="H20" s="47">
        <v>128</v>
      </c>
      <c r="I20" s="53">
        <v>250</v>
      </c>
      <c r="J20" s="52">
        <v>6.3</v>
      </c>
      <c r="K20" s="47">
        <v>5.79</v>
      </c>
      <c r="L20" s="47">
        <v>20.5</v>
      </c>
      <c r="M20" s="47">
        <v>160</v>
      </c>
    </row>
    <row r="21" spans="1:13" ht="15" customHeight="1" thickBot="1">
      <c r="A21" s="50">
        <v>259</v>
      </c>
      <c r="B21" s="54" t="s">
        <v>79</v>
      </c>
      <c r="C21" s="68">
        <v>200</v>
      </c>
      <c r="D21" s="70"/>
      <c r="E21" s="50">
        <v>13.68</v>
      </c>
      <c r="F21" s="14">
        <v>10.63</v>
      </c>
      <c r="G21" s="14">
        <v>23.95</v>
      </c>
      <c r="H21" s="14">
        <v>246</v>
      </c>
      <c r="I21" s="53">
        <v>200</v>
      </c>
      <c r="J21" s="50">
        <v>13.68</v>
      </c>
      <c r="K21" s="50">
        <v>10.63</v>
      </c>
      <c r="L21" s="50">
        <v>23.95</v>
      </c>
      <c r="M21" s="50">
        <v>246</v>
      </c>
    </row>
    <row r="22" spans="1:13" ht="15.75" customHeight="1" thickBot="1">
      <c r="A22" s="50"/>
      <c r="B22" s="51" t="s">
        <v>14</v>
      </c>
      <c r="C22" s="68">
        <v>200</v>
      </c>
      <c r="D22" s="70"/>
      <c r="E22" s="50">
        <v>1.3</v>
      </c>
      <c r="F22" s="14">
        <v>0</v>
      </c>
      <c r="G22" s="14">
        <v>26.8</v>
      </c>
      <c r="H22" s="14">
        <v>95</v>
      </c>
      <c r="I22" s="53">
        <v>200</v>
      </c>
      <c r="J22" s="50">
        <v>1.3</v>
      </c>
      <c r="K22" s="14">
        <v>0</v>
      </c>
      <c r="L22" s="14">
        <v>26.8</v>
      </c>
      <c r="M22" s="14">
        <v>95</v>
      </c>
    </row>
    <row r="23" spans="1:15" ht="16.5" thickBot="1">
      <c r="A23" s="15"/>
      <c r="B23" s="51" t="s">
        <v>11</v>
      </c>
      <c r="C23" s="68">
        <v>40</v>
      </c>
      <c r="D23" s="70"/>
      <c r="E23" s="52">
        <v>3</v>
      </c>
      <c r="F23" s="47">
        <v>0.4</v>
      </c>
      <c r="G23" s="47">
        <v>18.8</v>
      </c>
      <c r="H23" s="47">
        <v>92</v>
      </c>
      <c r="I23" s="53">
        <v>70</v>
      </c>
      <c r="J23" s="14">
        <v>5.25</v>
      </c>
      <c r="K23" s="14">
        <v>0.7</v>
      </c>
      <c r="L23" s="14">
        <v>27.4</v>
      </c>
      <c r="M23" s="14">
        <v>134</v>
      </c>
      <c r="N23" s="8"/>
      <c r="O23" s="8"/>
    </row>
    <row r="24" spans="1:15" ht="15.75" customHeight="1" thickBot="1">
      <c r="A24" s="55"/>
      <c r="B24" s="56" t="s">
        <v>49</v>
      </c>
      <c r="C24" s="68">
        <v>40</v>
      </c>
      <c r="D24" s="70"/>
      <c r="E24" s="52">
        <v>2.59</v>
      </c>
      <c r="F24" s="52">
        <v>0.4</v>
      </c>
      <c r="G24" s="52">
        <v>16.4</v>
      </c>
      <c r="H24" s="52">
        <v>80</v>
      </c>
      <c r="I24" s="57">
        <v>60</v>
      </c>
      <c r="J24" s="52">
        <v>3.88</v>
      </c>
      <c r="K24" s="52">
        <v>0.3</v>
      </c>
      <c r="L24" s="52">
        <v>24.6</v>
      </c>
      <c r="M24" s="52">
        <v>120</v>
      </c>
      <c r="N24" s="8"/>
      <c r="O24" s="8"/>
    </row>
    <row r="25" spans="1:15" ht="15" customHeight="1" thickBot="1">
      <c r="A25" s="58"/>
      <c r="B25" s="59" t="s">
        <v>12</v>
      </c>
      <c r="C25" s="68">
        <f>C19+C20+C21+C22+C23+C24</f>
        <v>740</v>
      </c>
      <c r="D25" s="70"/>
      <c r="E25" s="60">
        <f aca="true" t="shared" si="0" ref="E25:M25">E19+E20+E21+E22+E23+E24</f>
        <v>27.47</v>
      </c>
      <c r="F25" s="60">
        <f t="shared" si="0"/>
        <v>16.18</v>
      </c>
      <c r="G25" s="60">
        <f t="shared" si="0"/>
        <v>106.25</v>
      </c>
      <c r="H25" s="60">
        <f t="shared" si="0"/>
        <v>665</v>
      </c>
      <c r="I25" s="60">
        <f t="shared" si="0"/>
        <v>880</v>
      </c>
      <c r="J25" s="60">
        <f t="shared" si="0"/>
        <v>33.51</v>
      </c>
      <c r="K25" s="60">
        <f t="shared" si="0"/>
        <v>17.62</v>
      </c>
      <c r="L25" s="60">
        <f t="shared" si="0"/>
        <v>129.75</v>
      </c>
      <c r="M25" s="60">
        <f t="shared" si="0"/>
        <v>795</v>
      </c>
      <c r="N25" s="2"/>
      <c r="O25" s="8"/>
    </row>
    <row r="26" spans="1:15" ht="16.5" customHeight="1" thickBot="1">
      <c r="A26" s="68" t="s">
        <v>15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8"/>
      <c r="O26" s="8"/>
    </row>
    <row r="27" spans="1:15" ht="16.5" customHeight="1" thickBot="1">
      <c r="A27" s="50" t="s">
        <v>47</v>
      </c>
      <c r="B27" s="54" t="s">
        <v>38</v>
      </c>
      <c r="C27" s="68">
        <v>20</v>
      </c>
      <c r="D27" s="70"/>
      <c r="E27" s="50">
        <v>0.55</v>
      </c>
      <c r="F27" s="14">
        <v>0.1</v>
      </c>
      <c r="G27" s="14">
        <v>1.9</v>
      </c>
      <c r="H27" s="14">
        <v>10.5</v>
      </c>
      <c r="I27" s="53">
        <v>20</v>
      </c>
      <c r="J27" s="50">
        <v>0.55</v>
      </c>
      <c r="K27" s="50">
        <v>0.1</v>
      </c>
      <c r="L27" s="50">
        <v>1.9</v>
      </c>
      <c r="M27" s="50">
        <v>10.5</v>
      </c>
      <c r="N27" s="8"/>
      <c r="O27" s="8"/>
    </row>
    <row r="28" spans="1:15" ht="16.5" customHeight="1" thickBot="1">
      <c r="A28" s="50">
        <v>80</v>
      </c>
      <c r="B28" s="51" t="s">
        <v>121</v>
      </c>
      <c r="C28" s="68">
        <v>100</v>
      </c>
      <c r="D28" s="70"/>
      <c r="E28" s="52">
        <v>0.4</v>
      </c>
      <c r="F28" s="52">
        <v>0.2</v>
      </c>
      <c r="G28" s="52">
        <v>9.8</v>
      </c>
      <c r="H28" s="52">
        <v>44</v>
      </c>
      <c r="I28" s="60">
        <v>100</v>
      </c>
      <c r="J28" s="52">
        <v>0.4</v>
      </c>
      <c r="K28" s="52">
        <v>0.2</v>
      </c>
      <c r="L28" s="52">
        <v>9.8</v>
      </c>
      <c r="M28" s="52">
        <v>44</v>
      </c>
      <c r="N28" s="8"/>
      <c r="O28" s="8"/>
    </row>
    <row r="29" spans="1:15" ht="16.5" customHeight="1" thickBot="1">
      <c r="A29" s="50"/>
      <c r="B29" s="51" t="s">
        <v>68</v>
      </c>
      <c r="C29" s="68">
        <v>200</v>
      </c>
      <c r="D29" s="70"/>
      <c r="E29" s="52">
        <v>5.2</v>
      </c>
      <c r="F29" s="52">
        <v>5</v>
      </c>
      <c r="G29" s="52">
        <v>22</v>
      </c>
      <c r="H29" s="52">
        <v>154</v>
      </c>
      <c r="I29" s="60">
        <v>200</v>
      </c>
      <c r="J29" s="52">
        <v>5.2</v>
      </c>
      <c r="K29" s="52">
        <v>5</v>
      </c>
      <c r="L29" s="52">
        <v>22</v>
      </c>
      <c r="M29" s="52">
        <v>154</v>
      </c>
      <c r="N29" s="8"/>
      <c r="O29" s="8"/>
    </row>
    <row r="30" spans="1:15" ht="16.5" customHeight="1" thickBot="1">
      <c r="A30" s="15"/>
      <c r="B30" s="59" t="s">
        <v>12</v>
      </c>
      <c r="C30" s="68">
        <f>C27+C28+C29</f>
        <v>320</v>
      </c>
      <c r="D30" s="70"/>
      <c r="E30" s="48">
        <f aca="true" t="shared" si="1" ref="E30:M30">E27+E28+E29</f>
        <v>6.15</v>
      </c>
      <c r="F30" s="48">
        <f t="shared" si="1"/>
        <v>5.3</v>
      </c>
      <c r="G30" s="48">
        <f t="shared" si="1"/>
        <v>33.7</v>
      </c>
      <c r="H30" s="48">
        <f t="shared" si="1"/>
        <v>208.5</v>
      </c>
      <c r="I30" s="48">
        <f t="shared" si="1"/>
        <v>320</v>
      </c>
      <c r="J30" s="48">
        <f t="shared" si="1"/>
        <v>6.15</v>
      </c>
      <c r="K30" s="48">
        <f t="shared" si="1"/>
        <v>5.3</v>
      </c>
      <c r="L30" s="48">
        <f t="shared" si="1"/>
        <v>33.7</v>
      </c>
      <c r="M30" s="60">
        <f t="shared" si="1"/>
        <v>208.5</v>
      </c>
      <c r="N30" s="8"/>
      <c r="O30" s="8"/>
    </row>
    <row r="31" spans="1:13" s="5" customFormat="1" ht="16.5" hidden="1" thickBot="1">
      <c r="A31" s="50"/>
      <c r="B31" s="68" t="s">
        <v>50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70"/>
    </row>
    <row r="32" spans="1:15" ht="16.5" customHeight="1" hidden="1" thickBot="1">
      <c r="A32" s="50">
        <v>298</v>
      </c>
      <c r="B32" s="54" t="s">
        <v>86</v>
      </c>
      <c r="C32" s="68"/>
      <c r="D32" s="70"/>
      <c r="E32" s="50"/>
      <c r="F32" s="14"/>
      <c r="G32" s="14"/>
      <c r="H32" s="14"/>
      <c r="I32" s="14"/>
      <c r="J32" s="50"/>
      <c r="K32" s="50"/>
      <c r="L32" s="50"/>
      <c r="M32" s="50"/>
      <c r="N32" s="8"/>
      <c r="O32" s="8"/>
    </row>
    <row r="33" spans="1:15" ht="16.5" customHeight="1" hidden="1" thickBot="1">
      <c r="A33" s="50">
        <v>355</v>
      </c>
      <c r="B33" s="54" t="s">
        <v>52</v>
      </c>
      <c r="C33" s="68"/>
      <c r="D33" s="70"/>
      <c r="E33" s="50"/>
      <c r="F33" s="14"/>
      <c r="G33" s="14"/>
      <c r="H33" s="14"/>
      <c r="I33" s="60"/>
      <c r="J33" s="50"/>
      <c r="K33" s="14"/>
      <c r="L33" s="14"/>
      <c r="M33" s="14"/>
      <c r="N33" s="8"/>
      <c r="O33" s="8"/>
    </row>
    <row r="34" spans="1:15" ht="16.5" customHeight="1" hidden="1" thickBot="1">
      <c r="A34" s="50">
        <v>383</v>
      </c>
      <c r="B34" s="51" t="s">
        <v>25</v>
      </c>
      <c r="C34" s="68"/>
      <c r="D34" s="70"/>
      <c r="E34" s="52"/>
      <c r="F34" s="52"/>
      <c r="G34" s="52"/>
      <c r="H34" s="52"/>
      <c r="I34" s="60"/>
      <c r="J34" s="52"/>
      <c r="K34" s="52"/>
      <c r="L34" s="52"/>
      <c r="M34" s="52"/>
      <c r="N34" s="8"/>
      <c r="O34" s="8"/>
    </row>
    <row r="35" spans="1:15" ht="16.5" customHeight="1" hidden="1" thickBot="1">
      <c r="A35" s="50"/>
      <c r="B35" s="51" t="s">
        <v>11</v>
      </c>
      <c r="C35" s="68"/>
      <c r="D35" s="70"/>
      <c r="E35" s="46"/>
      <c r="F35" s="46"/>
      <c r="G35" s="46"/>
      <c r="H35" s="46"/>
      <c r="I35" s="48"/>
      <c r="J35" s="46"/>
      <c r="K35" s="46"/>
      <c r="L35" s="46"/>
      <c r="M35" s="52"/>
      <c r="N35" s="8"/>
      <c r="O35" s="8"/>
    </row>
    <row r="36" spans="1:15" ht="16.5" customHeight="1" hidden="1" thickBot="1">
      <c r="A36" s="50"/>
      <c r="B36" s="56" t="s">
        <v>49</v>
      </c>
      <c r="C36" s="68"/>
      <c r="D36" s="70"/>
      <c r="E36" s="52"/>
      <c r="F36" s="52"/>
      <c r="G36" s="52"/>
      <c r="H36" s="52"/>
      <c r="I36" s="48"/>
      <c r="J36" s="46"/>
      <c r="K36" s="46"/>
      <c r="L36" s="46"/>
      <c r="M36" s="52"/>
      <c r="N36" s="8"/>
      <c r="O36" s="8"/>
    </row>
    <row r="37" spans="1:15" ht="16.5" customHeight="1" hidden="1" thickBot="1">
      <c r="A37" s="50"/>
      <c r="B37" s="59" t="s">
        <v>12</v>
      </c>
      <c r="C37" s="68">
        <f>C32+C33+C34+C35+C36</f>
        <v>0</v>
      </c>
      <c r="D37" s="70"/>
      <c r="E37" s="48">
        <f aca="true" t="shared" si="2" ref="E37:M37">E32+E33+E34+E35+E36</f>
        <v>0</v>
      </c>
      <c r="F37" s="48">
        <f t="shared" si="2"/>
        <v>0</v>
      </c>
      <c r="G37" s="48">
        <f t="shared" si="2"/>
        <v>0</v>
      </c>
      <c r="H37" s="48">
        <f t="shared" si="2"/>
        <v>0</v>
      </c>
      <c r="I37" s="48">
        <f t="shared" si="2"/>
        <v>0</v>
      </c>
      <c r="J37" s="48">
        <f t="shared" si="2"/>
        <v>0</v>
      </c>
      <c r="K37" s="48">
        <f t="shared" si="2"/>
        <v>0</v>
      </c>
      <c r="L37" s="48">
        <f t="shared" si="2"/>
        <v>0</v>
      </c>
      <c r="M37" s="48">
        <f t="shared" si="2"/>
        <v>0</v>
      </c>
      <c r="N37" s="8"/>
      <c r="O37" s="8"/>
    </row>
    <row r="38" spans="1:15" ht="16.5" customHeight="1" hidden="1" thickBot="1">
      <c r="A38" s="50"/>
      <c r="B38" s="64" t="s">
        <v>53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8"/>
      <c r="O38" s="8"/>
    </row>
    <row r="39" spans="1:15" ht="16.5" customHeight="1" hidden="1" thickBot="1">
      <c r="A39" s="15"/>
      <c r="B39" s="51" t="s">
        <v>68</v>
      </c>
      <c r="C39" s="68"/>
      <c r="D39" s="70"/>
      <c r="E39" s="48"/>
      <c r="F39" s="48"/>
      <c r="G39" s="48"/>
      <c r="H39" s="48"/>
      <c r="I39" s="48"/>
      <c r="J39" s="48"/>
      <c r="K39" s="48"/>
      <c r="L39" s="48"/>
      <c r="M39" s="48"/>
      <c r="N39" s="8"/>
      <c r="O39" s="8"/>
    </row>
    <row r="40" spans="1:13" s="5" customFormat="1" ht="16.5" thickBot="1">
      <c r="A40" s="50"/>
      <c r="B40" s="14" t="s">
        <v>16</v>
      </c>
      <c r="C40" s="68">
        <f>C25+C30</f>
        <v>1060</v>
      </c>
      <c r="D40" s="70"/>
      <c r="E40" s="48">
        <f aca="true" t="shared" si="3" ref="E40:M40">E25+E30</f>
        <v>33.62</v>
      </c>
      <c r="F40" s="48">
        <f t="shared" si="3"/>
        <v>21.48</v>
      </c>
      <c r="G40" s="48">
        <f t="shared" si="3"/>
        <v>139.95</v>
      </c>
      <c r="H40" s="48">
        <f t="shared" si="3"/>
        <v>873.5</v>
      </c>
      <c r="I40" s="48">
        <f t="shared" si="3"/>
        <v>1200</v>
      </c>
      <c r="J40" s="48">
        <f t="shared" si="3"/>
        <v>39.66</v>
      </c>
      <c r="K40" s="48">
        <f t="shared" si="3"/>
        <v>22.92</v>
      </c>
      <c r="L40" s="48">
        <f t="shared" si="3"/>
        <v>163.45</v>
      </c>
      <c r="M40" s="60">
        <f t="shared" si="3"/>
        <v>1003.5</v>
      </c>
    </row>
    <row r="41" spans="1:13" ht="16.5" thickBot="1">
      <c r="A41" s="15"/>
      <c r="B41" s="16" t="s">
        <v>24</v>
      </c>
      <c r="C41" s="94"/>
      <c r="D41" s="95"/>
      <c r="E41" s="17">
        <v>1</v>
      </c>
      <c r="F41" s="18">
        <v>1</v>
      </c>
      <c r="G41" s="18">
        <v>4</v>
      </c>
      <c r="H41" s="17"/>
      <c r="I41" s="17"/>
      <c r="J41" s="17">
        <v>1</v>
      </c>
      <c r="K41" s="18">
        <v>1</v>
      </c>
      <c r="L41" s="18">
        <v>4</v>
      </c>
      <c r="M41" s="17"/>
    </row>
  </sheetData>
  <sheetProtection/>
  <mergeCells count="44">
    <mergeCell ref="C39:D39"/>
    <mergeCell ref="C40:D40"/>
    <mergeCell ref="B31:M31"/>
    <mergeCell ref="C41:D41"/>
    <mergeCell ref="C35:D35"/>
    <mergeCell ref="C36:D36"/>
    <mergeCell ref="C22:D22"/>
    <mergeCell ref="C21:D21"/>
    <mergeCell ref="C30:D30"/>
    <mergeCell ref="C32:D32"/>
    <mergeCell ref="C37:D37"/>
    <mergeCell ref="B38:M38"/>
    <mergeCell ref="C33:D33"/>
    <mergeCell ref="C34:D34"/>
    <mergeCell ref="C14:D14"/>
    <mergeCell ref="I9:M9"/>
    <mergeCell ref="C11:D11"/>
    <mergeCell ref="C23:D23"/>
    <mergeCell ref="C15:D15"/>
    <mergeCell ref="C27:D27"/>
    <mergeCell ref="C25:D25"/>
    <mergeCell ref="A18:M18"/>
    <mergeCell ref="C17:D17"/>
    <mergeCell ref="C20:D20"/>
    <mergeCell ref="A3:Q3"/>
    <mergeCell ref="A4:Q4"/>
    <mergeCell ref="C9:H9"/>
    <mergeCell ref="A9:B9"/>
    <mergeCell ref="I5:I7"/>
    <mergeCell ref="C5:D7"/>
    <mergeCell ref="E5:G6"/>
    <mergeCell ref="J5:L6"/>
    <mergeCell ref="H5:H7"/>
    <mergeCell ref="M5:M7"/>
    <mergeCell ref="C8:D8"/>
    <mergeCell ref="C13:D13"/>
    <mergeCell ref="A10:M10"/>
    <mergeCell ref="C29:D29"/>
    <mergeCell ref="C24:D24"/>
    <mergeCell ref="C28:D28"/>
    <mergeCell ref="A26:M26"/>
    <mergeCell ref="C19:D19"/>
    <mergeCell ref="C16:D16"/>
    <mergeCell ref="C12:D12"/>
  </mergeCells>
  <printOptions/>
  <pageMargins left="0.25" right="0.16" top="0.35" bottom="0.32" header="0.22" footer="0.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4">
      <selection activeCell="A27" sqref="A27:M27"/>
    </sheetView>
  </sheetViews>
  <sheetFormatPr defaultColWidth="9.00390625" defaultRowHeight="12.75"/>
  <cols>
    <col min="1" max="1" width="7.375" style="4" customWidth="1"/>
    <col min="2" max="2" width="49.625" style="4" customWidth="1"/>
    <col min="3" max="3" width="9.125" style="7" customWidth="1"/>
    <col min="4" max="4" width="3.625" style="4" customWidth="1"/>
    <col min="5" max="5" width="10.375" style="4" customWidth="1"/>
    <col min="6" max="7" width="9.125" style="4" customWidth="1"/>
    <col min="8" max="8" width="11.00390625" style="4" customWidth="1"/>
    <col min="9" max="9" width="12.75390625" style="4" customWidth="1"/>
    <col min="10" max="12" width="9.125" style="4" customWidth="1"/>
    <col min="13" max="13" width="11.00390625" style="4" customWidth="1"/>
    <col min="14" max="16384" width="9.125" style="4" customWidth="1"/>
  </cols>
  <sheetData>
    <row r="1" spans="1:13" s="6" customFormat="1" ht="13.5" customHeight="1">
      <c r="A1" s="97" t="s">
        <v>33</v>
      </c>
      <c r="B1" s="97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s="6" customFormat="1" ht="15.75">
      <c r="A2" s="10" t="s">
        <v>18</v>
      </c>
      <c r="B2" s="10"/>
      <c r="C2" s="11"/>
      <c r="D2" s="11"/>
      <c r="E2" s="11"/>
      <c r="F2" s="20"/>
      <c r="G2" s="20"/>
      <c r="H2" s="20"/>
      <c r="I2" s="11"/>
      <c r="J2" s="11"/>
      <c r="K2" s="11"/>
      <c r="L2" s="11"/>
      <c r="M2" s="11"/>
    </row>
    <row r="3" spans="1:13" s="6" customFormat="1" ht="15.75">
      <c r="A3" s="96"/>
      <c r="B3" s="96"/>
      <c r="C3" s="11"/>
      <c r="D3" s="11"/>
      <c r="E3" s="11"/>
      <c r="F3" s="20"/>
      <c r="G3" s="20"/>
      <c r="H3" s="20"/>
      <c r="I3" s="11"/>
      <c r="J3" s="11"/>
      <c r="K3" s="11"/>
      <c r="L3" s="11"/>
      <c r="M3" s="11"/>
    </row>
    <row r="4" spans="1:13" s="6" customFormat="1" ht="16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5.75" customHeight="1">
      <c r="A5" s="27" t="s">
        <v>0</v>
      </c>
      <c r="B5" s="28" t="s">
        <v>3</v>
      </c>
      <c r="C5" s="83" t="s">
        <v>28</v>
      </c>
      <c r="D5" s="84"/>
      <c r="E5" s="83" t="s">
        <v>30</v>
      </c>
      <c r="F5" s="89"/>
      <c r="G5" s="84"/>
      <c r="H5" s="80" t="s">
        <v>29</v>
      </c>
      <c r="I5" s="80" t="s">
        <v>28</v>
      </c>
      <c r="J5" s="83" t="s">
        <v>30</v>
      </c>
      <c r="K5" s="89"/>
      <c r="L5" s="84"/>
      <c r="M5" s="80" t="s">
        <v>29</v>
      </c>
    </row>
    <row r="6" spans="1:13" ht="13.5" thickBot="1">
      <c r="A6" s="29" t="s">
        <v>1</v>
      </c>
      <c r="B6" s="30" t="s">
        <v>4</v>
      </c>
      <c r="C6" s="85"/>
      <c r="D6" s="86"/>
      <c r="E6" s="87"/>
      <c r="F6" s="90"/>
      <c r="G6" s="88"/>
      <c r="H6" s="81"/>
      <c r="I6" s="81"/>
      <c r="J6" s="87"/>
      <c r="K6" s="90"/>
      <c r="L6" s="88"/>
      <c r="M6" s="81"/>
    </row>
    <row r="7" spans="1:13" ht="13.5" thickBot="1">
      <c r="A7" s="33" t="s">
        <v>2</v>
      </c>
      <c r="B7" s="34"/>
      <c r="C7" s="87"/>
      <c r="D7" s="88"/>
      <c r="E7" s="32" t="s">
        <v>5</v>
      </c>
      <c r="F7" s="32" t="s">
        <v>6</v>
      </c>
      <c r="G7" s="32" t="s">
        <v>7</v>
      </c>
      <c r="H7" s="82"/>
      <c r="I7" s="82"/>
      <c r="J7" s="32" t="s">
        <v>5</v>
      </c>
      <c r="K7" s="32" t="s">
        <v>6</v>
      </c>
      <c r="L7" s="32" t="s">
        <v>7</v>
      </c>
      <c r="M7" s="82"/>
    </row>
    <row r="8" spans="1:13" ht="16.5" thickBot="1">
      <c r="A8" s="12"/>
      <c r="B8" s="13"/>
      <c r="C8" s="64"/>
      <c r="D8" s="65"/>
      <c r="E8" s="14"/>
      <c r="F8" s="14"/>
      <c r="G8" s="14"/>
      <c r="H8" s="14"/>
      <c r="I8" s="14"/>
      <c r="J8" s="14"/>
      <c r="K8" s="14"/>
      <c r="L8" s="14"/>
      <c r="M8" s="14"/>
    </row>
    <row r="9" spans="1:13" ht="13.5" customHeight="1" thickBot="1">
      <c r="A9" s="78"/>
      <c r="B9" s="79"/>
      <c r="C9" s="76" t="s">
        <v>31</v>
      </c>
      <c r="D9" s="76"/>
      <c r="E9" s="76"/>
      <c r="F9" s="76"/>
      <c r="G9" s="76"/>
      <c r="H9" s="77"/>
      <c r="I9" s="91" t="s">
        <v>32</v>
      </c>
      <c r="J9" s="76"/>
      <c r="K9" s="76"/>
      <c r="L9" s="76"/>
      <c r="M9" s="77"/>
    </row>
    <row r="10" spans="1:13" ht="15" customHeight="1" hidden="1" thickBot="1">
      <c r="A10" s="68" t="s">
        <v>8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</row>
    <row r="11" spans="1:13" ht="16.5" customHeight="1" hidden="1" thickBot="1">
      <c r="A11" s="33">
        <v>182</v>
      </c>
      <c r="B11" s="35" t="s">
        <v>54</v>
      </c>
      <c r="C11" s="71"/>
      <c r="D11" s="72"/>
      <c r="E11" s="36"/>
      <c r="F11" s="36"/>
      <c r="G11" s="38"/>
      <c r="H11" s="37"/>
      <c r="I11" s="42"/>
      <c r="J11" s="36"/>
      <c r="K11" s="36"/>
      <c r="L11" s="38"/>
      <c r="M11" s="37"/>
    </row>
    <row r="12" spans="1:13" ht="16.5" customHeight="1" hidden="1" thickBot="1">
      <c r="A12" s="33">
        <v>379</v>
      </c>
      <c r="B12" s="34" t="s">
        <v>55</v>
      </c>
      <c r="C12" s="73"/>
      <c r="D12" s="74"/>
      <c r="E12" s="33"/>
      <c r="F12" s="32"/>
      <c r="G12" s="32"/>
      <c r="H12" s="32"/>
      <c r="I12" s="44"/>
      <c r="J12" s="33"/>
      <c r="K12" s="32"/>
      <c r="L12" s="32"/>
      <c r="M12" s="32"/>
    </row>
    <row r="13" spans="1:13" ht="15.75" customHeight="1" hidden="1" thickBot="1">
      <c r="A13" s="39"/>
      <c r="B13" s="40" t="s">
        <v>56</v>
      </c>
      <c r="C13" s="71"/>
      <c r="D13" s="72"/>
      <c r="E13" s="38"/>
      <c r="F13" s="38"/>
      <c r="G13" s="38"/>
      <c r="H13" s="38"/>
      <c r="I13" s="42"/>
      <c r="J13" s="38"/>
      <c r="K13" s="38"/>
      <c r="L13" s="38"/>
      <c r="M13" s="38"/>
    </row>
    <row r="14" spans="1:13" ht="0.75" customHeight="1" hidden="1" thickBot="1">
      <c r="A14" s="33">
        <v>41</v>
      </c>
      <c r="B14" s="34" t="s">
        <v>10</v>
      </c>
      <c r="C14" s="71"/>
      <c r="D14" s="72"/>
      <c r="E14" s="31"/>
      <c r="F14" s="36"/>
      <c r="G14" s="38"/>
      <c r="H14" s="32"/>
      <c r="I14" s="44"/>
      <c r="J14" s="31"/>
      <c r="K14" s="36"/>
      <c r="L14" s="38"/>
      <c r="M14" s="32"/>
    </row>
    <row r="15" spans="1:13" ht="15" customHeight="1" hidden="1" thickBot="1">
      <c r="A15" s="39"/>
      <c r="B15" s="34" t="s">
        <v>11</v>
      </c>
      <c r="C15" s="71"/>
      <c r="D15" s="72"/>
      <c r="E15" s="38"/>
      <c r="F15" s="37"/>
      <c r="G15" s="37"/>
      <c r="H15" s="37"/>
      <c r="I15" s="44"/>
      <c r="J15" s="32"/>
      <c r="K15" s="32"/>
      <c r="L15" s="32"/>
      <c r="M15" s="32"/>
    </row>
    <row r="16" spans="1:13" ht="15.75" customHeight="1" hidden="1" thickBot="1">
      <c r="A16" s="33" t="s">
        <v>47</v>
      </c>
      <c r="B16" s="34" t="s">
        <v>57</v>
      </c>
      <c r="C16" s="71"/>
      <c r="D16" s="72"/>
      <c r="E16" s="33"/>
      <c r="F16" s="32"/>
      <c r="G16" s="32"/>
      <c r="H16" s="32"/>
      <c r="I16" s="44"/>
      <c r="J16" s="33"/>
      <c r="K16" s="32"/>
      <c r="L16" s="32"/>
      <c r="M16" s="32"/>
    </row>
    <row r="17" spans="1:13" ht="15.75" customHeight="1" hidden="1" thickBot="1">
      <c r="A17" s="33"/>
      <c r="B17" s="43" t="s">
        <v>12</v>
      </c>
      <c r="C17" s="71">
        <f>C11+C12+C13+C15+C16</f>
        <v>0</v>
      </c>
      <c r="D17" s="72"/>
      <c r="E17" s="44">
        <f>E11+E12+E13+E15</f>
        <v>0</v>
      </c>
      <c r="F17" s="44">
        <f>F11+F12+F13+F15</f>
        <v>0</v>
      </c>
      <c r="G17" s="44">
        <f>G11+G12+G13+G15</f>
        <v>0</v>
      </c>
      <c r="H17" s="44">
        <f>H11+H12+H13+H15</f>
        <v>0</v>
      </c>
      <c r="I17" s="41">
        <f>I11+I12+I13+I15+I16</f>
        <v>0</v>
      </c>
      <c r="J17" s="44">
        <f>J11+J12+J13+J15</f>
        <v>0</v>
      </c>
      <c r="K17" s="44">
        <f>K11+K12+K13+K15</f>
        <v>0</v>
      </c>
      <c r="L17" s="44">
        <f>L11+L12+L13+L15</f>
        <v>0</v>
      </c>
      <c r="M17" s="44">
        <f>M11+M12+M13+M15</f>
        <v>0</v>
      </c>
    </row>
    <row r="18" spans="1:13" ht="18" customHeight="1" thickBot="1">
      <c r="A18" s="71" t="s">
        <v>13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</row>
    <row r="19" spans="1:13" ht="16.5" customHeight="1" thickBot="1">
      <c r="A19" s="50">
        <v>54</v>
      </c>
      <c r="B19" s="51" t="s">
        <v>58</v>
      </c>
      <c r="C19" s="68">
        <v>60</v>
      </c>
      <c r="D19" s="70"/>
      <c r="E19" s="14">
        <v>1.3</v>
      </c>
      <c r="F19" s="46">
        <v>4.1</v>
      </c>
      <c r="G19" s="46">
        <v>8.3</v>
      </c>
      <c r="H19" s="46">
        <v>75</v>
      </c>
      <c r="I19" s="48">
        <v>100</v>
      </c>
      <c r="J19" s="46">
        <v>2.1</v>
      </c>
      <c r="K19" s="46">
        <v>6.8</v>
      </c>
      <c r="L19" s="46">
        <v>13.8</v>
      </c>
      <c r="M19" s="52">
        <v>125</v>
      </c>
    </row>
    <row r="20" spans="1:13" ht="16.5" customHeight="1" thickBot="1">
      <c r="A20" s="50">
        <v>101</v>
      </c>
      <c r="B20" s="51" t="s">
        <v>59</v>
      </c>
      <c r="C20" s="68">
        <v>200</v>
      </c>
      <c r="D20" s="70"/>
      <c r="E20" s="52">
        <v>7</v>
      </c>
      <c r="F20" s="47">
        <v>3.46</v>
      </c>
      <c r="G20" s="47">
        <v>14.62</v>
      </c>
      <c r="H20" s="47">
        <v>116</v>
      </c>
      <c r="I20" s="53">
        <v>250</v>
      </c>
      <c r="J20" s="52">
        <v>8.75</v>
      </c>
      <c r="K20" s="47">
        <v>4.32</v>
      </c>
      <c r="L20" s="47">
        <v>18.22</v>
      </c>
      <c r="M20" s="47">
        <v>145</v>
      </c>
    </row>
    <row r="21" spans="1:13" ht="16.5" customHeight="1" thickBot="1">
      <c r="A21" s="50" t="s">
        <v>113</v>
      </c>
      <c r="B21" s="51" t="s">
        <v>112</v>
      </c>
      <c r="C21" s="68">
        <v>90</v>
      </c>
      <c r="D21" s="70"/>
      <c r="E21" s="52">
        <v>9.64</v>
      </c>
      <c r="F21" s="47">
        <v>13.6</v>
      </c>
      <c r="G21" s="47">
        <v>16.96</v>
      </c>
      <c r="H21" s="47">
        <v>192</v>
      </c>
      <c r="I21" s="53">
        <v>100</v>
      </c>
      <c r="J21" s="52">
        <v>10.8</v>
      </c>
      <c r="K21" s="47">
        <v>15.76</v>
      </c>
      <c r="L21" s="47">
        <v>21.2</v>
      </c>
      <c r="M21" s="47">
        <v>228</v>
      </c>
    </row>
    <row r="22" spans="1:13" ht="18" customHeight="1" thickBot="1">
      <c r="A22" s="50">
        <v>315</v>
      </c>
      <c r="B22" s="61" t="s">
        <v>91</v>
      </c>
      <c r="C22" s="68">
        <v>150</v>
      </c>
      <c r="D22" s="70"/>
      <c r="E22" s="52">
        <v>7.56</v>
      </c>
      <c r="F22" s="52">
        <v>13.32</v>
      </c>
      <c r="G22" s="52">
        <v>40.9</v>
      </c>
      <c r="H22" s="52">
        <v>229</v>
      </c>
      <c r="I22" s="53">
        <v>180</v>
      </c>
      <c r="J22" s="52">
        <v>9.08</v>
      </c>
      <c r="K22" s="52">
        <v>15.99</v>
      </c>
      <c r="L22" s="52">
        <v>49.08</v>
      </c>
      <c r="M22" s="52">
        <v>275</v>
      </c>
    </row>
    <row r="23" spans="1:13" ht="16.5" customHeight="1" thickBot="1">
      <c r="A23" s="50">
        <v>340</v>
      </c>
      <c r="B23" s="51" t="s">
        <v>60</v>
      </c>
      <c r="C23" s="68">
        <v>200</v>
      </c>
      <c r="D23" s="70"/>
      <c r="E23" s="50">
        <v>0.44</v>
      </c>
      <c r="F23" s="14">
        <v>0.11</v>
      </c>
      <c r="G23" s="14">
        <v>21.57</v>
      </c>
      <c r="H23" s="14">
        <v>87</v>
      </c>
      <c r="I23" s="53">
        <v>200</v>
      </c>
      <c r="J23" s="50">
        <v>0.44</v>
      </c>
      <c r="K23" s="14">
        <v>0.11</v>
      </c>
      <c r="L23" s="14">
        <v>21.57</v>
      </c>
      <c r="M23" s="14">
        <v>87</v>
      </c>
    </row>
    <row r="24" spans="1:14" ht="18" customHeight="1" thickBot="1">
      <c r="A24" s="15"/>
      <c r="B24" s="51" t="s">
        <v>11</v>
      </c>
      <c r="C24" s="68">
        <v>40</v>
      </c>
      <c r="D24" s="70"/>
      <c r="E24" s="52">
        <v>3</v>
      </c>
      <c r="F24" s="47">
        <v>0.4</v>
      </c>
      <c r="G24" s="47">
        <v>18.8</v>
      </c>
      <c r="H24" s="47">
        <v>92</v>
      </c>
      <c r="I24" s="53">
        <v>70</v>
      </c>
      <c r="J24" s="14">
        <v>5.25</v>
      </c>
      <c r="K24" s="14">
        <v>0.7</v>
      </c>
      <c r="L24" s="14">
        <v>27.4</v>
      </c>
      <c r="M24" s="14">
        <v>134</v>
      </c>
      <c r="N24" s="3"/>
    </row>
    <row r="25" spans="1:14" ht="15.75" customHeight="1" thickBot="1">
      <c r="A25" s="55"/>
      <c r="B25" s="56" t="s">
        <v>49</v>
      </c>
      <c r="C25" s="68">
        <v>40</v>
      </c>
      <c r="D25" s="70"/>
      <c r="E25" s="52">
        <v>2.59</v>
      </c>
      <c r="F25" s="52">
        <v>0.4</v>
      </c>
      <c r="G25" s="52">
        <v>16.4</v>
      </c>
      <c r="H25" s="52">
        <v>80</v>
      </c>
      <c r="I25" s="57">
        <v>60</v>
      </c>
      <c r="J25" s="52">
        <v>3.88</v>
      </c>
      <c r="K25" s="52">
        <v>0.3</v>
      </c>
      <c r="L25" s="52">
        <v>24.6</v>
      </c>
      <c r="M25" s="52">
        <v>120</v>
      </c>
      <c r="N25" s="3"/>
    </row>
    <row r="26" spans="1:14" ht="13.5" customHeight="1" thickBot="1">
      <c r="A26" s="58"/>
      <c r="B26" s="59" t="s">
        <v>12</v>
      </c>
      <c r="C26" s="68">
        <f>C19+C20+C21+C22+C23+C24+C25</f>
        <v>780</v>
      </c>
      <c r="D26" s="70"/>
      <c r="E26" s="60">
        <f aca="true" t="shared" si="0" ref="E26:M26">E19+E20+E21+E22+E23+E24+E25</f>
        <v>31.53</v>
      </c>
      <c r="F26" s="60">
        <f t="shared" si="0"/>
        <v>35.39</v>
      </c>
      <c r="G26" s="60">
        <f t="shared" si="0"/>
        <v>137.54999999999998</v>
      </c>
      <c r="H26" s="60">
        <f t="shared" si="0"/>
        <v>871</v>
      </c>
      <c r="I26" s="60">
        <f t="shared" si="0"/>
        <v>960</v>
      </c>
      <c r="J26" s="60">
        <f t="shared" si="0"/>
        <v>40.300000000000004</v>
      </c>
      <c r="K26" s="60">
        <f t="shared" si="0"/>
        <v>43.980000000000004</v>
      </c>
      <c r="L26" s="60">
        <f t="shared" si="0"/>
        <v>175.87</v>
      </c>
      <c r="M26" s="60">
        <f t="shared" si="0"/>
        <v>1114</v>
      </c>
      <c r="N26" s="3"/>
    </row>
    <row r="27" spans="1:14" ht="15" customHeight="1" thickBot="1">
      <c r="A27" s="68" t="s">
        <v>15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3"/>
    </row>
    <row r="28" spans="1:14" ht="18" customHeight="1" thickBot="1">
      <c r="A28" s="50"/>
      <c r="B28" s="54" t="s">
        <v>56</v>
      </c>
      <c r="C28" s="68">
        <v>45</v>
      </c>
      <c r="D28" s="70"/>
      <c r="E28" s="50">
        <v>5.08</v>
      </c>
      <c r="F28" s="14">
        <v>4.6</v>
      </c>
      <c r="G28" s="14">
        <v>0.28</v>
      </c>
      <c r="H28" s="14">
        <v>63</v>
      </c>
      <c r="I28" s="53">
        <v>45</v>
      </c>
      <c r="J28" s="50">
        <v>5.08</v>
      </c>
      <c r="K28" s="50">
        <v>4.6</v>
      </c>
      <c r="L28" s="50">
        <v>0.28</v>
      </c>
      <c r="M28" s="50">
        <v>63</v>
      </c>
      <c r="N28" s="3"/>
    </row>
    <row r="29" spans="1:13" ht="17.25" customHeight="1" thickBot="1">
      <c r="A29" s="50">
        <v>80</v>
      </c>
      <c r="B29" s="51" t="s">
        <v>121</v>
      </c>
      <c r="C29" s="68">
        <v>100</v>
      </c>
      <c r="D29" s="70"/>
      <c r="E29" s="52">
        <v>0.4</v>
      </c>
      <c r="F29" s="52">
        <v>0.2</v>
      </c>
      <c r="G29" s="52">
        <v>9.8</v>
      </c>
      <c r="H29" s="52">
        <v>44</v>
      </c>
      <c r="I29" s="60">
        <v>100</v>
      </c>
      <c r="J29" s="52">
        <v>0.4</v>
      </c>
      <c r="K29" s="52">
        <v>0.2</v>
      </c>
      <c r="L29" s="52">
        <v>9.8</v>
      </c>
      <c r="M29" s="52">
        <v>44</v>
      </c>
    </row>
    <row r="30" spans="1:13" ht="16.5" customHeight="1" thickBot="1">
      <c r="A30" s="50"/>
      <c r="B30" s="51" t="s">
        <v>14</v>
      </c>
      <c r="C30" s="68">
        <v>200</v>
      </c>
      <c r="D30" s="70"/>
      <c r="E30" s="52">
        <v>1.3</v>
      </c>
      <c r="F30" s="52">
        <v>0</v>
      </c>
      <c r="G30" s="52">
        <v>26.8</v>
      </c>
      <c r="H30" s="52">
        <v>95</v>
      </c>
      <c r="I30" s="60">
        <v>200</v>
      </c>
      <c r="J30" s="52">
        <v>1.3</v>
      </c>
      <c r="K30" s="52">
        <v>0</v>
      </c>
      <c r="L30" s="52">
        <v>26.8</v>
      </c>
      <c r="M30" s="52">
        <v>95</v>
      </c>
    </row>
    <row r="31" spans="1:13" s="9" customFormat="1" ht="16.5" customHeight="1" thickBot="1">
      <c r="A31" s="15"/>
      <c r="B31" s="59" t="s">
        <v>12</v>
      </c>
      <c r="C31" s="68">
        <f>C28+C29+C30</f>
        <v>345</v>
      </c>
      <c r="D31" s="70"/>
      <c r="E31" s="48">
        <f aca="true" t="shared" si="1" ref="E31:M31">E28+E29+E30</f>
        <v>6.78</v>
      </c>
      <c r="F31" s="48">
        <f t="shared" si="1"/>
        <v>4.8</v>
      </c>
      <c r="G31" s="48">
        <f t="shared" si="1"/>
        <v>36.88</v>
      </c>
      <c r="H31" s="48">
        <f t="shared" si="1"/>
        <v>202</v>
      </c>
      <c r="I31" s="48">
        <f t="shared" si="1"/>
        <v>345</v>
      </c>
      <c r="J31" s="48">
        <f t="shared" si="1"/>
        <v>6.78</v>
      </c>
      <c r="K31" s="48">
        <f t="shared" si="1"/>
        <v>4.8</v>
      </c>
      <c r="L31" s="48">
        <f t="shared" si="1"/>
        <v>36.88</v>
      </c>
      <c r="M31" s="60">
        <f t="shared" si="1"/>
        <v>202</v>
      </c>
    </row>
    <row r="32" spans="1:13" ht="16.5" hidden="1" thickBot="1">
      <c r="A32" s="50"/>
      <c r="B32" s="68" t="s">
        <v>50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70"/>
    </row>
    <row r="33" spans="1:13" ht="16.5" hidden="1" thickBot="1">
      <c r="A33" s="50">
        <v>273</v>
      </c>
      <c r="B33" s="54" t="s">
        <v>61</v>
      </c>
      <c r="C33" s="68"/>
      <c r="D33" s="70"/>
      <c r="E33" s="50"/>
      <c r="F33" s="14"/>
      <c r="G33" s="14"/>
      <c r="H33" s="14"/>
      <c r="I33" s="14"/>
      <c r="J33" s="50"/>
      <c r="K33" s="50"/>
      <c r="L33" s="50"/>
      <c r="M33" s="50"/>
    </row>
    <row r="34" spans="1:13" ht="16.5" hidden="1" thickBot="1">
      <c r="A34" s="50">
        <v>312</v>
      </c>
      <c r="B34" s="54" t="s">
        <v>62</v>
      </c>
      <c r="C34" s="68"/>
      <c r="D34" s="70"/>
      <c r="E34" s="50"/>
      <c r="F34" s="14"/>
      <c r="G34" s="14"/>
      <c r="H34" s="14"/>
      <c r="I34" s="52"/>
      <c r="J34" s="50"/>
      <c r="K34" s="14"/>
      <c r="L34" s="14"/>
      <c r="M34" s="14"/>
    </row>
    <row r="35" spans="1:13" ht="16.5" hidden="1" thickBot="1">
      <c r="A35" s="50">
        <v>376</v>
      </c>
      <c r="B35" s="51" t="s">
        <v>9</v>
      </c>
      <c r="C35" s="68"/>
      <c r="D35" s="70"/>
      <c r="E35" s="52"/>
      <c r="F35" s="52"/>
      <c r="G35" s="52"/>
      <c r="H35" s="52"/>
      <c r="I35" s="52"/>
      <c r="J35" s="52"/>
      <c r="K35" s="52"/>
      <c r="L35" s="52"/>
      <c r="M35" s="52"/>
    </row>
    <row r="36" spans="1:13" ht="16.5" hidden="1" thickBot="1">
      <c r="A36" s="50"/>
      <c r="B36" s="51" t="s">
        <v>11</v>
      </c>
      <c r="C36" s="68"/>
      <c r="D36" s="70"/>
      <c r="E36" s="46"/>
      <c r="F36" s="46"/>
      <c r="G36" s="46"/>
      <c r="H36" s="46"/>
      <c r="I36" s="48"/>
      <c r="J36" s="46"/>
      <c r="K36" s="46"/>
      <c r="L36" s="46"/>
      <c r="M36" s="52"/>
    </row>
    <row r="37" spans="1:13" ht="16.5" hidden="1" thickBot="1">
      <c r="A37" s="50"/>
      <c r="B37" s="56" t="s">
        <v>49</v>
      </c>
      <c r="C37" s="68"/>
      <c r="D37" s="70"/>
      <c r="E37" s="52"/>
      <c r="F37" s="52"/>
      <c r="G37" s="52"/>
      <c r="H37" s="52"/>
      <c r="I37" s="48"/>
      <c r="J37" s="46"/>
      <c r="K37" s="46"/>
      <c r="L37" s="46"/>
      <c r="M37" s="52"/>
    </row>
    <row r="38" spans="1:13" ht="16.5" hidden="1" thickBot="1">
      <c r="A38" s="50"/>
      <c r="B38" s="59" t="s">
        <v>12</v>
      </c>
      <c r="C38" s="68"/>
      <c r="D38" s="70"/>
      <c r="E38" s="48"/>
      <c r="F38" s="48"/>
      <c r="G38" s="48"/>
      <c r="H38" s="48"/>
      <c r="I38" s="48"/>
      <c r="J38" s="48"/>
      <c r="K38" s="48"/>
      <c r="L38" s="48"/>
      <c r="M38" s="48"/>
    </row>
    <row r="39" spans="1:13" ht="16.5" hidden="1" thickBot="1">
      <c r="A39" s="50"/>
      <c r="B39" s="64" t="s">
        <v>53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</row>
    <row r="40" spans="1:13" ht="16.5" hidden="1" thickBot="1">
      <c r="A40" s="15"/>
      <c r="B40" s="51" t="s">
        <v>69</v>
      </c>
      <c r="C40" s="68"/>
      <c r="D40" s="70"/>
      <c r="E40" s="48"/>
      <c r="F40" s="48"/>
      <c r="G40" s="48"/>
      <c r="H40" s="48"/>
      <c r="I40" s="48"/>
      <c r="J40" s="48"/>
      <c r="K40" s="48"/>
      <c r="L40" s="48"/>
      <c r="M40" s="48"/>
    </row>
    <row r="41" spans="1:13" ht="16.5" thickBot="1">
      <c r="A41" s="50"/>
      <c r="B41" s="14" t="s">
        <v>16</v>
      </c>
      <c r="C41" s="68">
        <f>C26+C31</f>
        <v>1125</v>
      </c>
      <c r="D41" s="70"/>
      <c r="E41" s="48">
        <f aca="true" t="shared" si="2" ref="E41:M41">E26+E31</f>
        <v>38.31</v>
      </c>
      <c r="F41" s="48">
        <f t="shared" si="2"/>
        <v>40.19</v>
      </c>
      <c r="G41" s="48">
        <f t="shared" si="2"/>
        <v>174.42999999999998</v>
      </c>
      <c r="H41" s="48">
        <f t="shared" si="2"/>
        <v>1073</v>
      </c>
      <c r="I41" s="48">
        <f t="shared" si="2"/>
        <v>1305</v>
      </c>
      <c r="J41" s="48">
        <f t="shared" si="2"/>
        <v>47.080000000000005</v>
      </c>
      <c r="K41" s="48">
        <f t="shared" si="2"/>
        <v>48.78</v>
      </c>
      <c r="L41" s="48">
        <f t="shared" si="2"/>
        <v>212.75</v>
      </c>
      <c r="M41" s="60">
        <f t="shared" si="2"/>
        <v>1316</v>
      </c>
    </row>
    <row r="42" spans="1:13" ht="16.5" thickBot="1">
      <c r="A42" s="15"/>
      <c r="B42" s="16" t="s">
        <v>24</v>
      </c>
      <c r="C42" s="94"/>
      <c r="D42" s="95"/>
      <c r="E42" s="17">
        <v>1</v>
      </c>
      <c r="F42" s="18">
        <f>F41/E41</f>
        <v>1.0490733489950403</v>
      </c>
      <c r="G42" s="18">
        <v>4</v>
      </c>
      <c r="H42" s="17"/>
      <c r="I42" s="17"/>
      <c r="J42" s="17">
        <v>1</v>
      </c>
      <c r="K42" s="18">
        <v>1</v>
      </c>
      <c r="L42" s="18">
        <v>4</v>
      </c>
      <c r="M42" s="17"/>
    </row>
  </sheetData>
  <sheetProtection/>
  <mergeCells count="45">
    <mergeCell ref="C20:D20"/>
    <mergeCell ref="C23:D23"/>
    <mergeCell ref="A1:B1"/>
    <mergeCell ref="C12:D12"/>
    <mergeCell ref="C13:D13"/>
    <mergeCell ref="C17:D17"/>
    <mergeCell ref="C15:D15"/>
    <mergeCell ref="A10:M10"/>
    <mergeCell ref="C8:D8"/>
    <mergeCell ref="I9:M9"/>
    <mergeCell ref="C5:D7"/>
    <mergeCell ref="E5:G6"/>
    <mergeCell ref="H5:H7"/>
    <mergeCell ref="I5:I7"/>
    <mergeCell ref="M5:M7"/>
    <mergeCell ref="J5:L6"/>
    <mergeCell ref="C9:H9"/>
    <mergeCell ref="A9:B9"/>
    <mergeCell ref="A27:M27"/>
    <mergeCell ref="B32:M32"/>
    <mergeCell ref="C28:D28"/>
    <mergeCell ref="C29:D29"/>
    <mergeCell ref="C30:D30"/>
    <mergeCell ref="C25:D25"/>
    <mergeCell ref="A18:M18"/>
    <mergeCell ref="C24:D24"/>
    <mergeCell ref="C19:D19"/>
    <mergeCell ref="C34:D34"/>
    <mergeCell ref="A3:B3"/>
    <mergeCell ref="C31:D31"/>
    <mergeCell ref="C22:D22"/>
    <mergeCell ref="C16:D16"/>
    <mergeCell ref="C14:D14"/>
    <mergeCell ref="C11:D11"/>
    <mergeCell ref="C21:D21"/>
    <mergeCell ref="C33:D33"/>
    <mergeCell ref="C26:D26"/>
    <mergeCell ref="C41:D41"/>
    <mergeCell ref="C42:D42"/>
    <mergeCell ref="C35:D35"/>
    <mergeCell ref="C36:D36"/>
    <mergeCell ref="C37:D37"/>
    <mergeCell ref="C38:D38"/>
    <mergeCell ref="B39:M39"/>
    <mergeCell ref="C40:D40"/>
  </mergeCells>
  <printOptions/>
  <pageMargins left="0.24" right="0.16" top="0.28" bottom="0.28" header="0.21" footer="0.2"/>
  <pageSetup fitToHeight="1" fitToWidth="1"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zoomScalePageLayoutView="0" workbookViewId="0" topLeftCell="A18">
      <selection activeCell="I29" sqref="I29:I30"/>
    </sheetView>
  </sheetViews>
  <sheetFormatPr defaultColWidth="9.00390625" defaultRowHeight="12.75"/>
  <cols>
    <col min="1" max="1" width="10.00390625" style="25" customWidth="1"/>
    <col min="2" max="2" width="58.25390625" style="22" customWidth="1"/>
    <col min="3" max="3" width="12.75390625" style="22" customWidth="1"/>
    <col min="4" max="4" width="24.75390625" style="22" hidden="1" customWidth="1"/>
    <col min="5" max="7" width="9.125" style="22" customWidth="1"/>
    <col min="8" max="8" width="11.00390625" style="22" customWidth="1"/>
    <col min="9" max="9" width="12.375" style="22" customWidth="1"/>
    <col min="10" max="10" width="10.00390625" style="22" customWidth="1"/>
    <col min="11" max="11" width="10.375" style="22" customWidth="1"/>
    <col min="12" max="12" width="10.125" style="22" customWidth="1"/>
    <col min="13" max="13" width="10.875" style="22" customWidth="1"/>
    <col min="14" max="16384" width="9.125" style="22" customWidth="1"/>
  </cols>
  <sheetData>
    <row r="1" spans="1:13" ht="15.75">
      <c r="A1" s="97" t="s">
        <v>34</v>
      </c>
      <c r="B1" s="97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.75">
      <c r="A2" s="10" t="s">
        <v>18</v>
      </c>
      <c r="B2" s="10"/>
      <c r="C2" s="11"/>
      <c r="D2" s="11"/>
      <c r="E2" s="11"/>
      <c r="F2" s="20"/>
      <c r="G2" s="20"/>
      <c r="H2" s="20"/>
      <c r="I2" s="11"/>
      <c r="J2" s="11"/>
      <c r="K2" s="11"/>
      <c r="L2" s="11"/>
      <c r="M2" s="11"/>
    </row>
    <row r="3" spans="1:13" ht="15.75">
      <c r="A3" s="98"/>
      <c r="B3" s="98"/>
      <c r="C3" s="11"/>
      <c r="D3" s="11"/>
      <c r="E3" s="11"/>
      <c r="F3" s="20"/>
      <c r="G3" s="20"/>
      <c r="H3" s="20"/>
      <c r="I3" s="11"/>
      <c r="J3" s="11"/>
      <c r="K3" s="11"/>
      <c r="L3" s="11"/>
      <c r="M3" s="11"/>
    </row>
    <row r="4" spans="1:13" ht="16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s="23" customFormat="1" ht="15.75" customHeight="1">
      <c r="A5" s="27" t="s">
        <v>0</v>
      </c>
      <c r="B5" s="28" t="s">
        <v>3</v>
      </c>
      <c r="C5" s="83" t="s">
        <v>28</v>
      </c>
      <c r="D5" s="84"/>
      <c r="E5" s="83" t="s">
        <v>30</v>
      </c>
      <c r="F5" s="89"/>
      <c r="G5" s="84"/>
      <c r="H5" s="80" t="s">
        <v>29</v>
      </c>
      <c r="I5" s="80" t="s">
        <v>28</v>
      </c>
      <c r="J5" s="83" t="s">
        <v>30</v>
      </c>
      <c r="K5" s="89"/>
      <c r="L5" s="84"/>
      <c r="M5" s="80" t="s">
        <v>29</v>
      </c>
    </row>
    <row r="6" spans="1:13" ht="12.75" customHeight="1" thickBot="1">
      <c r="A6" s="29" t="s">
        <v>1</v>
      </c>
      <c r="B6" s="30" t="s">
        <v>4</v>
      </c>
      <c r="C6" s="85"/>
      <c r="D6" s="86"/>
      <c r="E6" s="87"/>
      <c r="F6" s="90"/>
      <c r="G6" s="88"/>
      <c r="H6" s="81"/>
      <c r="I6" s="81"/>
      <c r="J6" s="87"/>
      <c r="K6" s="90"/>
      <c r="L6" s="88"/>
      <c r="M6" s="81"/>
    </row>
    <row r="7" spans="1:13" ht="17.25" customHeight="1" thickBot="1">
      <c r="A7" s="33" t="s">
        <v>2</v>
      </c>
      <c r="B7" s="34"/>
      <c r="C7" s="87"/>
      <c r="D7" s="88"/>
      <c r="E7" s="32" t="s">
        <v>5</v>
      </c>
      <c r="F7" s="32" t="s">
        <v>6</v>
      </c>
      <c r="G7" s="32" t="s">
        <v>7</v>
      </c>
      <c r="H7" s="82"/>
      <c r="I7" s="82"/>
      <c r="J7" s="32" t="s">
        <v>5</v>
      </c>
      <c r="K7" s="32" t="s">
        <v>6</v>
      </c>
      <c r="L7" s="32" t="s">
        <v>7</v>
      </c>
      <c r="M7" s="82"/>
    </row>
    <row r="8" spans="1:13" ht="16.5" thickBot="1">
      <c r="A8" s="12"/>
      <c r="B8" s="13"/>
      <c r="C8" s="64"/>
      <c r="D8" s="65"/>
      <c r="E8" s="14"/>
      <c r="F8" s="14"/>
      <c r="G8" s="14"/>
      <c r="H8" s="14"/>
      <c r="I8" s="14"/>
      <c r="J8" s="14"/>
      <c r="K8" s="14"/>
      <c r="L8" s="14"/>
      <c r="M8" s="14"/>
    </row>
    <row r="9" spans="1:13" ht="16.5" customHeight="1" thickBot="1">
      <c r="A9" s="78"/>
      <c r="B9" s="79"/>
      <c r="C9" s="76" t="s">
        <v>31</v>
      </c>
      <c r="D9" s="76"/>
      <c r="E9" s="76"/>
      <c r="F9" s="76"/>
      <c r="G9" s="76"/>
      <c r="H9" s="77"/>
      <c r="I9" s="91" t="s">
        <v>32</v>
      </c>
      <c r="J9" s="76"/>
      <c r="K9" s="76"/>
      <c r="L9" s="76"/>
      <c r="M9" s="77"/>
    </row>
    <row r="10" spans="1:13" ht="16.5" hidden="1" thickBot="1">
      <c r="A10" s="68" t="s">
        <v>8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</row>
    <row r="11" spans="1:13" ht="19.5" customHeight="1" hidden="1" thickBot="1">
      <c r="A11" s="33">
        <v>222</v>
      </c>
      <c r="B11" s="35" t="s">
        <v>110</v>
      </c>
      <c r="C11" s="71"/>
      <c r="D11" s="72"/>
      <c r="E11" s="36"/>
      <c r="F11" s="36"/>
      <c r="G11" s="38"/>
      <c r="H11" s="37"/>
      <c r="I11" s="42"/>
      <c r="J11" s="36"/>
      <c r="K11" s="36"/>
      <c r="L11" s="38"/>
      <c r="M11" s="37"/>
    </row>
    <row r="12" spans="1:13" ht="18.75" customHeight="1" hidden="1" thickBot="1">
      <c r="A12" s="33">
        <v>378</v>
      </c>
      <c r="B12" s="34" t="s">
        <v>63</v>
      </c>
      <c r="C12" s="73"/>
      <c r="D12" s="74"/>
      <c r="E12" s="33"/>
      <c r="F12" s="32"/>
      <c r="G12" s="32"/>
      <c r="H12" s="32"/>
      <c r="I12" s="44"/>
      <c r="J12" s="33"/>
      <c r="K12" s="32"/>
      <c r="L12" s="32"/>
      <c r="M12" s="32"/>
    </row>
    <row r="13" spans="1:13" ht="0.75" customHeight="1" hidden="1" thickBot="1">
      <c r="A13" s="39"/>
      <c r="B13" s="40" t="s">
        <v>56</v>
      </c>
      <c r="C13" s="71"/>
      <c r="D13" s="72"/>
      <c r="E13" s="38"/>
      <c r="F13" s="38"/>
      <c r="G13" s="38"/>
      <c r="H13" s="38"/>
      <c r="I13" s="42"/>
      <c r="J13" s="38"/>
      <c r="K13" s="38"/>
      <c r="L13" s="38"/>
      <c r="M13" s="38"/>
    </row>
    <row r="14" spans="1:13" ht="4.5" customHeight="1" hidden="1" thickBot="1">
      <c r="A14" s="33">
        <v>41</v>
      </c>
      <c r="B14" s="34" t="s">
        <v>10</v>
      </c>
      <c r="C14" s="71"/>
      <c r="D14" s="72"/>
      <c r="E14" s="31"/>
      <c r="F14" s="36"/>
      <c r="G14" s="38"/>
      <c r="H14" s="32"/>
      <c r="I14" s="44"/>
      <c r="J14" s="31"/>
      <c r="K14" s="36"/>
      <c r="L14" s="38"/>
      <c r="M14" s="32"/>
    </row>
    <row r="15" spans="1:13" ht="18" customHeight="1" hidden="1" thickBot="1">
      <c r="A15" s="39"/>
      <c r="B15" s="34" t="s">
        <v>111</v>
      </c>
      <c r="C15" s="71"/>
      <c r="D15" s="72"/>
      <c r="E15" s="38"/>
      <c r="F15" s="37"/>
      <c r="G15" s="37"/>
      <c r="H15" s="37"/>
      <c r="I15" s="44"/>
      <c r="J15" s="32"/>
      <c r="K15" s="32"/>
      <c r="L15" s="32"/>
      <c r="M15" s="32"/>
    </row>
    <row r="16" spans="1:13" ht="18" customHeight="1" hidden="1" thickBot="1">
      <c r="A16" s="33"/>
      <c r="B16" s="34" t="s">
        <v>64</v>
      </c>
      <c r="C16" s="71"/>
      <c r="D16" s="72"/>
      <c r="E16" s="33"/>
      <c r="F16" s="32"/>
      <c r="G16" s="32"/>
      <c r="H16" s="32"/>
      <c r="I16" s="44"/>
      <c r="J16" s="33"/>
      <c r="K16" s="32"/>
      <c r="L16" s="32"/>
      <c r="M16" s="32"/>
    </row>
    <row r="17" spans="1:13" ht="15.75" hidden="1" thickBot="1">
      <c r="A17" s="33"/>
      <c r="B17" s="43" t="s">
        <v>12</v>
      </c>
      <c r="C17" s="71">
        <f>C11+C12+C15+C16</f>
        <v>0</v>
      </c>
      <c r="D17" s="72"/>
      <c r="E17" s="44">
        <f aca="true" t="shared" si="0" ref="E17:M17">E11+E12+E15+E16</f>
        <v>0</v>
      </c>
      <c r="F17" s="44">
        <f t="shared" si="0"/>
        <v>0</v>
      </c>
      <c r="G17" s="44">
        <f t="shared" si="0"/>
        <v>0</v>
      </c>
      <c r="H17" s="44">
        <f t="shared" si="0"/>
        <v>0</v>
      </c>
      <c r="I17" s="41">
        <f t="shared" si="0"/>
        <v>0</v>
      </c>
      <c r="J17" s="44">
        <f t="shared" si="0"/>
        <v>0</v>
      </c>
      <c r="K17" s="44">
        <f t="shared" si="0"/>
        <v>0</v>
      </c>
      <c r="L17" s="44">
        <f t="shared" si="0"/>
        <v>0</v>
      </c>
      <c r="M17" s="44">
        <f t="shared" si="0"/>
        <v>0</v>
      </c>
    </row>
    <row r="18" spans="1:13" ht="20.25" customHeight="1" thickBot="1">
      <c r="A18" s="71" t="s">
        <v>13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</row>
    <row r="19" spans="1:13" ht="18.75" customHeight="1" thickBot="1">
      <c r="A19" s="50" t="s">
        <v>108</v>
      </c>
      <c r="B19" s="51" t="s">
        <v>109</v>
      </c>
      <c r="C19" s="68">
        <v>60</v>
      </c>
      <c r="D19" s="70"/>
      <c r="E19" s="14">
        <v>1.86</v>
      </c>
      <c r="F19" s="46">
        <v>0.12</v>
      </c>
      <c r="G19" s="46">
        <v>3.9</v>
      </c>
      <c r="H19" s="46">
        <v>24</v>
      </c>
      <c r="I19" s="48">
        <v>100</v>
      </c>
      <c r="J19" s="46">
        <v>4.4</v>
      </c>
      <c r="K19" s="46">
        <v>5.18</v>
      </c>
      <c r="L19" s="46">
        <v>9.8</v>
      </c>
      <c r="M19" s="52">
        <v>108</v>
      </c>
    </row>
    <row r="20" spans="1:13" ht="18" customHeight="1" thickBot="1">
      <c r="A20" s="50">
        <v>102</v>
      </c>
      <c r="B20" s="51" t="s">
        <v>40</v>
      </c>
      <c r="C20" s="68">
        <v>200</v>
      </c>
      <c r="D20" s="70"/>
      <c r="E20" s="52">
        <v>4.08</v>
      </c>
      <c r="F20" s="47">
        <v>6.04</v>
      </c>
      <c r="G20" s="47">
        <v>11.04</v>
      </c>
      <c r="H20" s="47">
        <v>138</v>
      </c>
      <c r="I20" s="53">
        <v>250</v>
      </c>
      <c r="J20" s="52">
        <v>5.16</v>
      </c>
      <c r="K20" s="47">
        <v>7.56</v>
      </c>
      <c r="L20" s="47">
        <v>13.8</v>
      </c>
      <c r="M20" s="47">
        <v>173</v>
      </c>
    </row>
    <row r="21" spans="1:13" ht="18" customHeight="1" thickBot="1">
      <c r="A21" s="50">
        <v>298</v>
      </c>
      <c r="B21" s="61" t="s">
        <v>65</v>
      </c>
      <c r="C21" s="68">
        <v>90</v>
      </c>
      <c r="D21" s="70"/>
      <c r="E21" s="52">
        <v>13.2</v>
      </c>
      <c r="F21" s="52">
        <v>12.4</v>
      </c>
      <c r="G21" s="52">
        <v>12.8</v>
      </c>
      <c r="H21" s="52">
        <v>220</v>
      </c>
      <c r="I21" s="53">
        <v>100</v>
      </c>
      <c r="J21" s="52">
        <v>15.2</v>
      </c>
      <c r="K21" s="52">
        <v>14.4</v>
      </c>
      <c r="L21" s="52">
        <v>14.8</v>
      </c>
      <c r="M21" s="52">
        <v>250</v>
      </c>
    </row>
    <row r="22" spans="1:13" ht="19.5" customHeight="1" thickBot="1">
      <c r="A22" s="50">
        <v>319</v>
      </c>
      <c r="B22" s="61" t="s">
        <v>66</v>
      </c>
      <c r="C22" s="68">
        <v>150</v>
      </c>
      <c r="D22" s="70"/>
      <c r="E22" s="52">
        <v>5.6</v>
      </c>
      <c r="F22" s="52">
        <v>10.85</v>
      </c>
      <c r="G22" s="52">
        <v>23.7</v>
      </c>
      <c r="H22" s="52">
        <v>170</v>
      </c>
      <c r="I22" s="53">
        <v>180</v>
      </c>
      <c r="J22" s="52">
        <v>6.72</v>
      </c>
      <c r="K22" s="52">
        <v>13.02</v>
      </c>
      <c r="L22" s="52">
        <v>28.44</v>
      </c>
      <c r="M22" s="52">
        <v>204</v>
      </c>
    </row>
    <row r="23" spans="1:18" ht="17.25" customHeight="1" thickBot="1">
      <c r="A23" s="50"/>
      <c r="B23" s="51" t="s">
        <v>14</v>
      </c>
      <c r="C23" s="68">
        <v>200</v>
      </c>
      <c r="D23" s="70"/>
      <c r="E23" s="50">
        <v>1.3</v>
      </c>
      <c r="F23" s="14">
        <v>0</v>
      </c>
      <c r="G23" s="14">
        <v>26.8</v>
      </c>
      <c r="H23" s="14">
        <v>95</v>
      </c>
      <c r="I23" s="53">
        <v>200</v>
      </c>
      <c r="J23" s="50">
        <v>1.3</v>
      </c>
      <c r="K23" s="14">
        <v>0</v>
      </c>
      <c r="L23" s="14">
        <v>26.8</v>
      </c>
      <c r="M23" s="14">
        <v>95</v>
      </c>
      <c r="R23" s="21"/>
    </row>
    <row r="24" spans="1:13" ht="18" customHeight="1" thickBot="1">
      <c r="A24" s="15"/>
      <c r="B24" s="51" t="s">
        <v>11</v>
      </c>
      <c r="C24" s="68">
        <v>40</v>
      </c>
      <c r="D24" s="70"/>
      <c r="E24" s="52">
        <v>3</v>
      </c>
      <c r="F24" s="47">
        <v>0.4</v>
      </c>
      <c r="G24" s="47">
        <v>18.8</v>
      </c>
      <c r="H24" s="47">
        <v>92</v>
      </c>
      <c r="I24" s="53">
        <v>70</v>
      </c>
      <c r="J24" s="14">
        <v>5.25</v>
      </c>
      <c r="K24" s="14">
        <v>0.7</v>
      </c>
      <c r="L24" s="14">
        <v>27.4</v>
      </c>
      <c r="M24" s="14">
        <v>134</v>
      </c>
    </row>
    <row r="25" spans="1:13" ht="18.75" customHeight="1" thickBot="1">
      <c r="A25" s="55"/>
      <c r="B25" s="56" t="s">
        <v>49</v>
      </c>
      <c r="C25" s="68">
        <v>40</v>
      </c>
      <c r="D25" s="70"/>
      <c r="E25" s="52">
        <v>2.59</v>
      </c>
      <c r="F25" s="52">
        <v>0.4</v>
      </c>
      <c r="G25" s="52">
        <v>16.4</v>
      </c>
      <c r="H25" s="52">
        <v>80</v>
      </c>
      <c r="I25" s="57">
        <v>60</v>
      </c>
      <c r="J25" s="52">
        <v>3.88</v>
      </c>
      <c r="K25" s="52">
        <v>0.3</v>
      </c>
      <c r="L25" s="52">
        <v>24.6</v>
      </c>
      <c r="M25" s="52">
        <v>120</v>
      </c>
    </row>
    <row r="26" spans="1:13" ht="16.5" thickBot="1">
      <c r="A26" s="58"/>
      <c r="B26" s="59" t="s">
        <v>12</v>
      </c>
      <c r="C26" s="68">
        <f>C19+C20+C21+C22+C23+C24+C25</f>
        <v>780</v>
      </c>
      <c r="D26" s="70"/>
      <c r="E26" s="60">
        <f aca="true" t="shared" si="1" ref="E26:M26">E19+E20+E21+E22+E23+E24+E25</f>
        <v>31.630000000000003</v>
      </c>
      <c r="F26" s="60">
        <f t="shared" si="1"/>
        <v>30.21</v>
      </c>
      <c r="G26" s="60">
        <f t="shared" si="1"/>
        <v>113.44</v>
      </c>
      <c r="H26" s="60">
        <f t="shared" si="1"/>
        <v>819</v>
      </c>
      <c r="I26" s="60">
        <f t="shared" si="1"/>
        <v>960</v>
      </c>
      <c r="J26" s="60">
        <f t="shared" si="1"/>
        <v>41.91</v>
      </c>
      <c r="K26" s="60">
        <f t="shared" si="1"/>
        <v>41.16</v>
      </c>
      <c r="L26" s="60">
        <f t="shared" si="1"/>
        <v>145.64</v>
      </c>
      <c r="M26" s="60">
        <f t="shared" si="1"/>
        <v>1084</v>
      </c>
    </row>
    <row r="27" spans="1:13" ht="16.5" customHeight="1" thickBot="1">
      <c r="A27" s="68" t="s">
        <v>15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</row>
    <row r="28" spans="1:13" ht="18.75" customHeight="1" thickBot="1">
      <c r="A28" s="50"/>
      <c r="B28" s="54" t="s">
        <v>111</v>
      </c>
      <c r="C28" s="48">
        <v>90</v>
      </c>
      <c r="D28" s="49">
        <v>1.76</v>
      </c>
      <c r="E28" s="50">
        <v>1.76</v>
      </c>
      <c r="F28" s="14">
        <v>16.16</v>
      </c>
      <c r="G28" s="14">
        <v>77.13</v>
      </c>
      <c r="H28" s="14">
        <v>366</v>
      </c>
      <c r="I28" s="53">
        <v>90</v>
      </c>
      <c r="J28" s="50">
        <v>1.76</v>
      </c>
      <c r="K28" s="50">
        <v>16.16</v>
      </c>
      <c r="L28" s="50">
        <v>77.13</v>
      </c>
      <c r="M28" s="50">
        <v>366</v>
      </c>
    </row>
    <row r="29" spans="1:13" ht="18" customHeight="1" thickBot="1">
      <c r="A29" s="50"/>
      <c r="B29" s="54" t="s">
        <v>119</v>
      </c>
      <c r="C29" s="48">
        <v>200</v>
      </c>
      <c r="D29" s="49">
        <v>5.2</v>
      </c>
      <c r="E29" s="50">
        <v>5.2</v>
      </c>
      <c r="F29" s="14">
        <v>5</v>
      </c>
      <c r="G29" s="14">
        <v>22</v>
      </c>
      <c r="H29" s="14">
        <v>154</v>
      </c>
      <c r="I29" s="60">
        <v>200</v>
      </c>
      <c r="J29" s="50">
        <v>5.2</v>
      </c>
      <c r="K29" s="14">
        <v>5</v>
      </c>
      <c r="L29" s="14">
        <v>22</v>
      </c>
      <c r="M29" s="14">
        <v>154</v>
      </c>
    </row>
    <row r="30" spans="1:13" ht="16.5" thickBot="1">
      <c r="A30" s="50">
        <v>80</v>
      </c>
      <c r="B30" s="51" t="s">
        <v>27</v>
      </c>
      <c r="C30" s="68">
        <v>100</v>
      </c>
      <c r="D30" s="70"/>
      <c r="E30" s="52">
        <v>0.4</v>
      </c>
      <c r="F30" s="52">
        <v>0.2</v>
      </c>
      <c r="G30" s="52">
        <v>9.8</v>
      </c>
      <c r="H30" s="52">
        <v>44</v>
      </c>
      <c r="I30" s="60">
        <v>100</v>
      </c>
      <c r="J30" s="52">
        <v>0.4</v>
      </c>
      <c r="K30" s="52">
        <v>0.2</v>
      </c>
      <c r="L30" s="52">
        <v>9.8</v>
      </c>
      <c r="M30" s="52">
        <v>44</v>
      </c>
    </row>
    <row r="31" spans="1:13" ht="16.5" thickBot="1">
      <c r="A31" s="15"/>
      <c r="B31" s="59" t="s">
        <v>12</v>
      </c>
      <c r="C31" s="68">
        <f>C28+C29+C30</f>
        <v>390</v>
      </c>
      <c r="D31" s="70"/>
      <c r="E31" s="48">
        <f aca="true" t="shared" si="2" ref="E31:M31">E28+E29+E30</f>
        <v>7.36</v>
      </c>
      <c r="F31" s="48">
        <f t="shared" si="2"/>
        <v>21.36</v>
      </c>
      <c r="G31" s="48">
        <f t="shared" si="2"/>
        <v>108.92999999999999</v>
      </c>
      <c r="H31" s="48">
        <f t="shared" si="2"/>
        <v>564</v>
      </c>
      <c r="I31" s="48">
        <f t="shared" si="2"/>
        <v>390</v>
      </c>
      <c r="J31" s="48">
        <f t="shared" si="2"/>
        <v>7.36</v>
      </c>
      <c r="K31" s="48">
        <f t="shared" si="2"/>
        <v>21.36</v>
      </c>
      <c r="L31" s="48">
        <f t="shared" si="2"/>
        <v>108.92999999999999</v>
      </c>
      <c r="M31" s="60">
        <f t="shared" si="2"/>
        <v>564</v>
      </c>
    </row>
    <row r="32" spans="1:13" s="24" customFormat="1" ht="16.5" hidden="1" thickBot="1">
      <c r="A32" s="50"/>
      <c r="B32" s="68" t="s">
        <v>50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70"/>
    </row>
    <row r="33" spans="1:13" ht="16.5" hidden="1" thickBot="1">
      <c r="A33" s="50">
        <v>291</v>
      </c>
      <c r="B33" s="54" t="s">
        <v>67</v>
      </c>
      <c r="C33" s="68"/>
      <c r="D33" s="70"/>
      <c r="E33" s="50"/>
      <c r="F33" s="14"/>
      <c r="G33" s="14"/>
      <c r="H33" s="14"/>
      <c r="I33" s="14"/>
      <c r="J33" s="50"/>
      <c r="K33" s="50"/>
      <c r="L33" s="50"/>
      <c r="M33" s="50"/>
    </row>
    <row r="34" spans="1:13" ht="16.5" hidden="1" thickBot="1">
      <c r="A34" s="50"/>
      <c r="B34" s="54" t="s">
        <v>115</v>
      </c>
      <c r="C34" s="68"/>
      <c r="D34" s="70"/>
      <c r="E34" s="50"/>
      <c r="F34" s="14"/>
      <c r="G34" s="14"/>
      <c r="H34" s="14"/>
      <c r="I34" s="53"/>
      <c r="J34" s="50"/>
      <c r="K34" s="14"/>
      <c r="L34" s="14"/>
      <c r="M34" s="14"/>
    </row>
    <row r="35" spans="1:13" ht="16.5" hidden="1" thickBot="1">
      <c r="A35" s="50">
        <v>379</v>
      </c>
      <c r="B35" s="51" t="s">
        <v>26</v>
      </c>
      <c r="C35" s="68"/>
      <c r="D35" s="70"/>
      <c r="E35" s="52"/>
      <c r="F35" s="52"/>
      <c r="G35" s="52"/>
      <c r="H35" s="52"/>
      <c r="I35" s="52"/>
      <c r="J35" s="52"/>
      <c r="K35" s="52"/>
      <c r="L35" s="52"/>
      <c r="M35" s="52"/>
    </row>
    <row r="36" spans="1:13" ht="16.5" hidden="1" thickBot="1">
      <c r="A36" s="50"/>
      <c r="B36" s="51" t="s">
        <v>11</v>
      </c>
      <c r="C36" s="68"/>
      <c r="D36" s="70"/>
      <c r="E36" s="46"/>
      <c r="F36" s="46"/>
      <c r="G36" s="46"/>
      <c r="H36" s="46"/>
      <c r="I36" s="48"/>
      <c r="J36" s="46"/>
      <c r="K36" s="46"/>
      <c r="L36" s="46"/>
      <c r="M36" s="52"/>
    </row>
    <row r="37" spans="1:13" ht="16.5" hidden="1" thickBot="1">
      <c r="A37" s="50"/>
      <c r="B37" s="56" t="s">
        <v>49</v>
      </c>
      <c r="C37" s="68"/>
      <c r="D37" s="70"/>
      <c r="E37" s="52"/>
      <c r="F37" s="52"/>
      <c r="G37" s="52"/>
      <c r="H37" s="52"/>
      <c r="I37" s="48"/>
      <c r="J37" s="46"/>
      <c r="K37" s="46"/>
      <c r="L37" s="46"/>
      <c r="M37" s="52"/>
    </row>
    <row r="38" spans="1:13" ht="16.5" hidden="1" thickBot="1">
      <c r="A38" s="50"/>
      <c r="B38" s="59" t="s">
        <v>12</v>
      </c>
      <c r="C38" s="68">
        <f>C33+C34+C35+C36+C37</f>
        <v>0</v>
      </c>
      <c r="D38" s="70"/>
      <c r="E38" s="48">
        <f aca="true" t="shared" si="3" ref="E38:M38">E33+E34+E35+E36+E37</f>
        <v>0</v>
      </c>
      <c r="F38" s="48">
        <f t="shared" si="3"/>
        <v>0</v>
      </c>
      <c r="G38" s="48">
        <f t="shared" si="3"/>
        <v>0</v>
      </c>
      <c r="H38" s="48">
        <f t="shared" si="3"/>
        <v>0</v>
      </c>
      <c r="I38" s="48">
        <f t="shared" si="3"/>
        <v>0</v>
      </c>
      <c r="J38" s="48">
        <f t="shared" si="3"/>
        <v>0</v>
      </c>
      <c r="K38" s="48">
        <f t="shared" si="3"/>
        <v>0</v>
      </c>
      <c r="L38" s="48">
        <f t="shared" si="3"/>
        <v>0</v>
      </c>
      <c r="M38" s="48">
        <f t="shared" si="3"/>
        <v>0</v>
      </c>
    </row>
    <row r="39" spans="1:13" ht="16.5" hidden="1" thickBot="1">
      <c r="A39" s="50"/>
      <c r="B39" s="64" t="s">
        <v>53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</row>
    <row r="40" spans="1:13" ht="16.5" hidden="1" thickBot="1">
      <c r="A40" s="15"/>
      <c r="B40" s="51" t="s">
        <v>70</v>
      </c>
      <c r="C40" s="68"/>
      <c r="D40" s="70"/>
      <c r="E40" s="48"/>
      <c r="F40" s="48"/>
      <c r="G40" s="48"/>
      <c r="H40" s="48"/>
      <c r="I40" s="48"/>
      <c r="J40" s="48"/>
      <c r="K40" s="48"/>
      <c r="L40" s="48"/>
      <c r="M40" s="48"/>
    </row>
    <row r="41" spans="1:13" ht="16.5" thickBot="1">
      <c r="A41" s="50"/>
      <c r="B41" s="14" t="s">
        <v>16</v>
      </c>
      <c r="C41" s="68">
        <f>C17+C26+C31+C38+C40</f>
        <v>1170</v>
      </c>
      <c r="D41" s="70"/>
      <c r="E41" s="48">
        <f aca="true" t="shared" si="4" ref="E41:M41">E17+E26+E31+E38+E40</f>
        <v>38.99</v>
      </c>
      <c r="F41" s="48">
        <f t="shared" si="4"/>
        <v>51.57</v>
      </c>
      <c r="G41" s="48">
        <f t="shared" si="4"/>
        <v>222.37</v>
      </c>
      <c r="H41" s="48">
        <f t="shared" si="4"/>
        <v>1383</v>
      </c>
      <c r="I41" s="48">
        <f t="shared" si="4"/>
        <v>1350</v>
      </c>
      <c r="J41" s="48">
        <f t="shared" si="4"/>
        <v>49.269999999999996</v>
      </c>
      <c r="K41" s="48">
        <f t="shared" si="4"/>
        <v>62.519999999999996</v>
      </c>
      <c r="L41" s="48">
        <f t="shared" si="4"/>
        <v>254.57</v>
      </c>
      <c r="M41" s="60">
        <f t="shared" si="4"/>
        <v>1648</v>
      </c>
    </row>
    <row r="42" spans="1:13" ht="16.5" thickBot="1">
      <c r="A42" s="15"/>
      <c r="B42" s="16" t="s">
        <v>24</v>
      </c>
      <c r="C42" s="94"/>
      <c r="D42" s="95"/>
      <c r="E42" s="17">
        <v>1</v>
      </c>
      <c r="F42" s="18">
        <v>1</v>
      </c>
      <c r="G42" s="18">
        <v>4</v>
      </c>
      <c r="H42" s="17"/>
      <c r="I42" s="17"/>
      <c r="J42" s="17">
        <v>1</v>
      </c>
      <c r="K42" s="18">
        <v>1</v>
      </c>
      <c r="L42" s="18">
        <v>4</v>
      </c>
      <c r="M42" s="17"/>
    </row>
  </sheetData>
  <sheetProtection/>
  <mergeCells count="43">
    <mergeCell ref="B39:M39"/>
    <mergeCell ref="C40:D40"/>
    <mergeCell ref="C41:D41"/>
    <mergeCell ref="C42:D42"/>
    <mergeCell ref="C21:D21"/>
    <mergeCell ref="B32:M32"/>
    <mergeCell ref="C34:D34"/>
    <mergeCell ref="C35:D35"/>
    <mergeCell ref="C36:D36"/>
    <mergeCell ref="C37:D37"/>
    <mergeCell ref="C38:D38"/>
    <mergeCell ref="C14:D14"/>
    <mergeCell ref="C15:D15"/>
    <mergeCell ref="C23:D23"/>
    <mergeCell ref="C17:D17"/>
    <mergeCell ref="A18:M18"/>
    <mergeCell ref="C19:D19"/>
    <mergeCell ref="C20:D20"/>
    <mergeCell ref="C16:D16"/>
    <mergeCell ref="C22:D22"/>
    <mergeCell ref="A10:M10"/>
    <mergeCell ref="C11:D11"/>
    <mergeCell ref="C12:D12"/>
    <mergeCell ref="C13:D13"/>
    <mergeCell ref="A1:B1"/>
    <mergeCell ref="C5:D7"/>
    <mergeCell ref="E5:G6"/>
    <mergeCell ref="H5:H7"/>
    <mergeCell ref="A3:B3"/>
    <mergeCell ref="J5:L6"/>
    <mergeCell ref="M5:M7"/>
    <mergeCell ref="C8:D8"/>
    <mergeCell ref="A9:B9"/>
    <mergeCell ref="C9:H9"/>
    <mergeCell ref="I9:M9"/>
    <mergeCell ref="I5:I7"/>
    <mergeCell ref="C24:D24"/>
    <mergeCell ref="C25:D25"/>
    <mergeCell ref="C26:D26"/>
    <mergeCell ref="A27:M27"/>
    <mergeCell ref="C33:D33"/>
    <mergeCell ref="C30:D30"/>
    <mergeCell ref="C31:D31"/>
  </mergeCells>
  <printOptions/>
  <pageMargins left="0.24" right="0.16" top="0.32" bottom="0.32" header="0.2" footer="0.2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">
      <selection activeCell="C30" sqref="C30:D30"/>
    </sheetView>
  </sheetViews>
  <sheetFormatPr defaultColWidth="9.00390625" defaultRowHeight="12.75"/>
  <cols>
    <col min="1" max="1" width="9.125" style="11" customWidth="1"/>
    <col min="2" max="2" width="45.625" style="11" customWidth="1"/>
    <col min="3" max="4" width="6.00390625" style="11" customWidth="1"/>
    <col min="5" max="5" width="10.25390625" style="11" customWidth="1"/>
    <col min="6" max="6" width="10.00390625" style="11" customWidth="1"/>
    <col min="7" max="7" width="9.125" style="11" customWidth="1"/>
    <col min="8" max="8" width="10.875" style="11" customWidth="1"/>
    <col min="9" max="9" width="10.75390625" style="11" customWidth="1"/>
    <col min="10" max="10" width="7.875" style="11" customWidth="1"/>
    <col min="11" max="11" width="7.375" style="11" customWidth="1"/>
    <col min="12" max="12" width="8.00390625" style="11" customWidth="1"/>
    <col min="13" max="13" width="11.625" style="11" customWidth="1"/>
    <col min="14" max="14" width="9.125" style="11" customWidth="1"/>
    <col min="15" max="15" width="7.375" style="11" customWidth="1"/>
    <col min="16" max="16" width="7.25390625" style="11" customWidth="1"/>
    <col min="17" max="16384" width="9.125" style="11" customWidth="1"/>
  </cols>
  <sheetData>
    <row r="1" spans="1:2" ht="13.5" customHeight="1">
      <c r="A1" s="97" t="s">
        <v>19</v>
      </c>
      <c r="B1" s="97"/>
    </row>
    <row r="2" spans="1:8" ht="15.75">
      <c r="A2" s="10" t="s">
        <v>18</v>
      </c>
      <c r="B2" s="10"/>
      <c r="F2" s="20"/>
      <c r="G2" s="20"/>
      <c r="H2" s="20"/>
    </row>
    <row r="3" spans="2:8" ht="15.75">
      <c r="B3" s="98"/>
      <c r="C3" s="98"/>
      <c r="F3" s="20"/>
      <c r="G3" s="20"/>
      <c r="H3" s="20"/>
    </row>
    <row r="4" ht="16.5" thickBot="1"/>
    <row r="5" spans="1:13" ht="18" customHeight="1">
      <c r="A5" s="27" t="s">
        <v>0</v>
      </c>
      <c r="B5" s="28" t="s">
        <v>3</v>
      </c>
      <c r="C5" s="83" t="s">
        <v>28</v>
      </c>
      <c r="D5" s="84"/>
      <c r="E5" s="83" t="s">
        <v>30</v>
      </c>
      <c r="F5" s="89"/>
      <c r="G5" s="84"/>
      <c r="H5" s="80" t="s">
        <v>29</v>
      </c>
      <c r="I5" s="80" t="s">
        <v>28</v>
      </c>
      <c r="J5" s="83" t="s">
        <v>30</v>
      </c>
      <c r="K5" s="89"/>
      <c r="L5" s="84"/>
      <c r="M5" s="80" t="s">
        <v>29</v>
      </c>
    </row>
    <row r="6" spans="1:13" ht="16.5" thickBot="1">
      <c r="A6" s="29" t="s">
        <v>1</v>
      </c>
      <c r="B6" s="30" t="s">
        <v>4</v>
      </c>
      <c r="C6" s="85"/>
      <c r="D6" s="86"/>
      <c r="E6" s="87"/>
      <c r="F6" s="90"/>
      <c r="G6" s="88"/>
      <c r="H6" s="81"/>
      <c r="I6" s="81"/>
      <c r="J6" s="87"/>
      <c r="K6" s="90"/>
      <c r="L6" s="88"/>
      <c r="M6" s="81"/>
    </row>
    <row r="7" spans="1:13" ht="16.5" thickBot="1">
      <c r="A7" s="33" t="s">
        <v>2</v>
      </c>
      <c r="B7" s="34"/>
      <c r="C7" s="87"/>
      <c r="D7" s="88"/>
      <c r="E7" s="32" t="s">
        <v>5</v>
      </c>
      <c r="F7" s="32" t="s">
        <v>6</v>
      </c>
      <c r="G7" s="32" t="s">
        <v>7</v>
      </c>
      <c r="H7" s="82"/>
      <c r="I7" s="82"/>
      <c r="J7" s="32" t="s">
        <v>5</v>
      </c>
      <c r="K7" s="32" t="s">
        <v>6</v>
      </c>
      <c r="L7" s="32" t="s">
        <v>7</v>
      </c>
      <c r="M7" s="82"/>
    </row>
    <row r="8" spans="1:13" ht="16.5" thickBot="1">
      <c r="A8" s="12"/>
      <c r="B8" s="13"/>
      <c r="C8" s="64"/>
      <c r="D8" s="65"/>
      <c r="E8" s="14"/>
      <c r="F8" s="14"/>
      <c r="G8" s="14"/>
      <c r="H8" s="14"/>
      <c r="I8" s="14"/>
      <c r="J8" s="14"/>
      <c r="K8" s="14"/>
      <c r="L8" s="14"/>
      <c r="M8" s="14"/>
    </row>
    <row r="9" spans="1:13" ht="16.5" customHeight="1" thickBot="1">
      <c r="A9" s="78"/>
      <c r="B9" s="79"/>
      <c r="C9" s="76" t="s">
        <v>31</v>
      </c>
      <c r="D9" s="76"/>
      <c r="E9" s="76"/>
      <c r="F9" s="76"/>
      <c r="G9" s="76"/>
      <c r="H9" s="77"/>
      <c r="I9" s="91" t="s">
        <v>32</v>
      </c>
      <c r="J9" s="76"/>
      <c r="K9" s="76"/>
      <c r="L9" s="76"/>
      <c r="M9" s="77"/>
    </row>
    <row r="10" spans="1:17" ht="15.75" customHeight="1" hidden="1" thickBot="1">
      <c r="A10" s="68" t="s">
        <v>8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  <c r="Q10" s="26"/>
    </row>
    <row r="11" spans="1:17" ht="17.25" customHeight="1" hidden="1" thickBot="1">
      <c r="A11" s="33">
        <v>183</v>
      </c>
      <c r="B11" s="35" t="s">
        <v>71</v>
      </c>
      <c r="C11" s="71"/>
      <c r="D11" s="72"/>
      <c r="E11" s="36"/>
      <c r="F11" s="36"/>
      <c r="G11" s="38"/>
      <c r="H11" s="37"/>
      <c r="I11" s="42"/>
      <c r="J11" s="36"/>
      <c r="K11" s="36"/>
      <c r="L11" s="38"/>
      <c r="M11" s="37"/>
      <c r="Q11" s="26"/>
    </row>
    <row r="12" spans="1:17" ht="18" customHeight="1" hidden="1" thickBot="1">
      <c r="A12" s="33">
        <v>379</v>
      </c>
      <c r="B12" s="34" t="s">
        <v>72</v>
      </c>
      <c r="C12" s="73"/>
      <c r="D12" s="74"/>
      <c r="E12" s="33"/>
      <c r="F12" s="32"/>
      <c r="G12" s="32"/>
      <c r="H12" s="32"/>
      <c r="I12" s="44"/>
      <c r="J12" s="33"/>
      <c r="K12" s="32"/>
      <c r="L12" s="32"/>
      <c r="M12" s="32"/>
      <c r="Q12" s="21"/>
    </row>
    <row r="13" spans="1:17" ht="18.75" customHeight="1" hidden="1" thickBot="1">
      <c r="A13" s="39"/>
      <c r="B13" s="40" t="s">
        <v>74</v>
      </c>
      <c r="C13" s="71"/>
      <c r="D13" s="72"/>
      <c r="E13" s="38"/>
      <c r="F13" s="38"/>
      <c r="G13" s="38"/>
      <c r="H13" s="38"/>
      <c r="I13" s="42"/>
      <c r="J13" s="38"/>
      <c r="K13" s="38"/>
      <c r="L13" s="38"/>
      <c r="M13" s="38"/>
      <c r="Q13" s="21"/>
    </row>
    <row r="14" spans="1:13" ht="18" customHeight="1" hidden="1" thickBot="1">
      <c r="A14" s="33"/>
      <c r="B14" s="34" t="s">
        <v>73</v>
      </c>
      <c r="C14" s="71"/>
      <c r="D14" s="72"/>
      <c r="E14" s="38"/>
      <c r="F14" s="37"/>
      <c r="G14" s="37"/>
      <c r="H14" s="37"/>
      <c r="I14" s="44"/>
      <c r="J14" s="32"/>
      <c r="K14" s="32"/>
      <c r="L14" s="32"/>
      <c r="M14" s="32"/>
    </row>
    <row r="15" spans="1:13" ht="18" customHeight="1" hidden="1" thickBot="1">
      <c r="A15" s="39"/>
      <c r="B15" s="34"/>
      <c r="C15" s="71"/>
      <c r="D15" s="72"/>
      <c r="E15" s="38"/>
      <c r="F15" s="37"/>
      <c r="G15" s="37"/>
      <c r="H15" s="37"/>
      <c r="I15" s="44"/>
      <c r="J15" s="32"/>
      <c r="K15" s="32"/>
      <c r="L15" s="32"/>
      <c r="M15" s="32"/>
    </row>
    <row r="16" spans="1:13" ht="18" customHeight="1" hidden="1" thickBot="1">
      <c r="A16" s="33"/>
      <c r="B16" s="34"/>
      <c r="C16" s="71"/>
      <c r="D16" s="72"/>
      <c r="E16" s="33"/>
      <c r="F16" s="32"/>
      <c r="G16" s="32"/>
      <c r="H16" s="32"/>
      <c r="I16" s="44"/>
      <c r="J16" s="33"/>
      <c r="K16" s="32"/>
      <c r="L16" s="32"/>
      <c r="M16" s="32"/>
    </row>
    <row r="17" spans="1:13" ht="18.75" customHeight="1" hidden="1" thickBot="1">
      <c r="A17" s="33"/>
      <c r="B17" s="43" t="s">
        <v>12</v>
      </c>
      <c r="C17" s="71"/>
      <c r="D17" s="72"/>
      <c r="E17" s="44"/>
      <c r="F17" s="44"/>
      <c r="G17" s="44"/>
      <c r="H17" s="44"/>
      <c r="I17" s="41"/>
      <c r="J17" s="44"/>
      <c r="K17" s="44"/>
      <c r="L17" s="44"/>
      <c r="M17" s="44"/>
    </row>
    <row r="18" spans="1:13" ht="17.25" customHeight="1" thickBot="1">
      <c r="A18" s="71" t="s">
        <v>13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</row>
    <row r="19" spans="1:13" ht="17.25" customHeight="1" thickBot="1">
      <c r="A19" s="50">
        <v>245</v>
      </c>
      <c r="B19" s="51" t="s">
        <v>75</v>
      </c>
      <c r="C19" s="68">
        <v>60</v>
      </c>
      <c r="D19" s="70"/>
      <c r="E19" s="14">
        <v>1.86</v>
      </c>
      <c r="F19" s="46">
        <v>0.12</v>
      </c>
      <c r="G19" s="46">
        <v>3.9</v>
      </c>
      <c r="H19" s="46">
        <v>24</v>
      </c>
      <c r="I19" s="48">
        <v>100</v>
      </c>
      <c r="J19" s="46">
        <v>3.1</v>
      </c>
      <c r="K19" s="46">
        <v>0.2</v>
      </c>
      <c r="L19" s="46">
        <v>6.5</v>
      </c>
      <c r="M19" s="52">
        <v>40</v>
      </c>
    </row>
    <row r="20" spans="1:13" ht="17.25" customHeight="1" thickBot="1">
      <c r="A20" s="50">
        <v>86</v>
      </c>
      <c r="B20" s="51" t="s">
        <v>76</v>
      </c>
      <c r="C20" s="68">
        <v>200</v>
      </c>
      <c r="D20" s="70"/>
      <c r="E20" s="52">
        <v>4.18</v>
      </c>
      <c r="F20" s="47">
        <v>7.14</v>
      </c>
      <c r="G20" s="47">
        <v>9.38</v>
      </c>
      <c r="H20" s="47">
        <v>114</v>
      </c>
      <c r="I20" s="53">
        <v>250</v>
      </c>
      <c r="J20" s="52">
        <v>4.5</v>
      </c>
      <c r="K20" s="47">
        <v>8.12</v>
      </c>
      <c r="L20" s="47">
        <v>11.5</v>
      </c>
      <c r="M20" s="47">
        <v>140</v>
      </c>
    </row>
    <row r="21" spans="1:13" ht="20.25" customHeight="1" thickBot="1">
      <c r="A21" s="50">
        <v>264</v>
      </c>
      <c r="B21" s="61" t="s">
        <v>77</v>
      </c>
      <c r="C21" s="68">
        <v>100</v>
      </c>
      <c r="D21" s="70"/>
      <c r="E21" s="52">
        <v>13.4</v>
      </c>
      <c r="F21" s="52">
        <v>12.4</v>
      </c>
      <c r="G21" s="52">
        <v>3.7</v>
      </c>
      <c r="H21" s="52">
        <v>174</v>
      </c>
      <c r="I21" s="53">
        <v>100</v>
      </c>
      <c r="J21" s="52">
        <v>13.4</v>
      </c>
      <c r="K21" s="52">
        <v>12.4</v>
      </c>
      <c r="L21" s="52">
        <v>3.7</v>
      </c>
      <c r="M21" s="52">
        <v>174</v>
      </c>
    </row>
    <row r="22" spans="1:13" ht="18" customHeight="1" thickBot="1">
      <c r="A22" s="50">
        <v>302</v>
      </c>
      <c r="B22" s="61" t="s">
        <v>78</v>
      </c>
      <c r="C22" s="68">
        <v>150</v>
      </c>
      <c r="D22" s="70"/>
      <c r="E22" s="52">
        <v>7.51</v>
      </c>
      <c r="F22" s="52">
        <v>6.2</v>
      </c>
      <c r="G22" s="52">
        <v>37.68</v>
      </c>
      <c r="H22" s="52">
        <v>233</v>
      </c>
      <c r="I22" s="53">
        <v>180</v>
      </c>
      <c r="J22" s="52">
        <v>9.02</v>
      </c>
      <c r="K22" s="52">
        <v>7.44</v>
      </c>
      <c r="L22" s="52">
        <v>45.22</v>
      </c>
      <c r="M22" s="52">
        <v>280</v>
      </c>
    </row>
    <row r="23" spans="1:13" ht="18" customHeight="1" thickBot="1">
      <c r="A23" s="50">
        <v>178</v>
      </c>
      <c r="B23" s="51" t="s">
        <v>44</v>
      </c>
      <c r="C23" s="68">
        <v>200</v>
      </c>
      <c r="D23" s="70"/>
      <c r="E23" s="50">
        <v>0.5</v>
      </c>
      <c r="F23" s="14">
        <v>0</v>
      </c>
      <c r="G23" s="14">
        <v>30</v>
      </c>
      <c r="H23" s="14">
        <v>120</v>
      </c>
      <c r="I23" s="53">
        <v>200</v>
      </c>
      <c r="J23" s="50">
        <v>0.5</v>
      </c>
      <c r="K23" s="14">
        <v>0</v>
      </c>
      <c r="L23" s="14">
        <v>30</v>
      </c>
      <c r="M23" s="14">
        <v>120</v>
      </c>
    </row>
    <row r="24" spans="1:13" ht="16.5" thickBot="1">
      <c r="A24" s="15"/>
      <c r="B24" s="51" t="s">
        <v>11</v>
      </c>
      <c r="C24" s="68">
        <v>40</v>
      </c>
      <c r="D24" s="70"/>
      <c r="E24" s="52">
        <v>3</v>
      </c>
      <c r="F24" s="47">
        <v>0.4</v>
      </c>
      <c r="G24" s="47">
        <v>18.8</v>
      </c>
      <c r="H24" s="47">
        <v>92</v>
      </c>
      <c r="I24" s="53">
        <v>70</v>
      </c>
      <c r="J24" s="14">
        <v>5.25</v>
      </c>
      <c r="K24" s="14">
        <v>0.7</v>
      </c>
      <c r="L24" s="14">
        <v>27.4</v>
      </c>
      <c r="M24" s="14">
        <v>134</v>
      </c>
    </row>
    <row r="25" spans="1:13" ht="17.25" customHeight="1" thickBot="1">
      <c r="A25" s="55"/>
      <c r="B25" s="56" t="s">
        <v>49</v>
      </c>
      <c r="C25" s="68">
        <v>40</v>
      </c>
      <c r="D25" s="70"/>
      <c r="E25" s="52">
        <v>2.59</v>
      </c>
      <c r="F25" s="52">
        <v>0.4</v>
      </c>
      <c r="G25" s="52">
        <v>16.4</v>
      </c>
      <c r="H25" s="52">
        <v>80</v>
      </c>
      <c r="I25" s="57">
        <v>60</v>
      </c>
      <c r="J25" s="52">
        <v>3.88</v>
      </c>
      <c r="K25" s="52">
        <v>0.3</v>
      </c>
      <c r="L25" s="52">
        <v>24.6</v>
      </c>
      <c r="M25" s="52">
        <v>120</v>
      </c>
    </row>
    <row r="26" spans="1:13" ht="16.5" thickBot="1">
      <c r="A26" s="58"/>
      <c r="B26" s="59" t="s">
        <v>12</v>
      </c>
      <c r="C26" s="68">
        <f>C19+C20+C21+C22+C23+C24+C25</f>
        <v>790</v>
      </c>
      <c r="D26" s="70"/>
      <c r="E26" s="60">
        <f>E19+E20+E21+E22+E23+E24+E25</f>
        <v>33.040000000000006</v>
      </c>
      <c r="F26" s="60">
        <f>F19+F20+F22+F23+F24+F25+F21</f>
        <v>26.660000000000004</v>
      </c>
      <c r="G26" s="60">
        <f>G19+G20+G22+G23+G24+G25+G21</f>
        <v>119.86</v>
      </c>
      <c r="H26" s="60">
        <f>H19+H20+H22+H23+H24+H25+H21</f>
        <v>837</v>
      </c>
      <c r="I26" s="60">
        <f>I19+I20+I21+I22+I23+I24+I25</f>
        <v>960</v>
      </c>
      <c r="J26" s="60">
        <f>J19+J20+J21+J22+J23+J24+J25</f>
        <v>39.65</v>
      </c>
      <c r="K26" s="60">
        <f>K19+K20+K21+K22+K23+K24+K25</f>
        <v>29.16</v>
      </c>
      <c r="L26" s="60">
        <f>L19+L20+L21+L22+L23+L24+L25</f>
        <v>148.92</v>
      </c>
      <c r="M26" s="60">
        <f>M19+M20+M21+M22+M23+M24+M25</f>
        <v>1008</v>
      </c>
    </row>
    <row r="27" spans="1:13" ht="16.5" thickBot="1">
      <c r="A27" s="68" t="s">
        <v>15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</row>
    <row r="28" spans="1:17" ht="31.5" customHeight="1" thickBot="1">
      <c r="A28" s="50"/>
      <c r="B28" s="54" t="s">
        <v>74</v>
      </c>
      <c r="C28" s="68">
        <v>50</v>
      </c>
      <c r="D28" s="70"/>
      <c r="E28" s="50">
        <v>6.18</v>
      </c>
      <c r="F28" s="14">
        <v>7.8</v>
      </c>
      <c r="G28" s="14">
        <v>0</v>
      </c>
      <c r="H28" s="14">
        <v>69</v>
      </c>
      <c r="I28" s="53">
        <v>50</v>
      </c>
      <c r="J28" s="50">
        <v>6.18</v>
      </c>
      <c r="K28" s="14">
        <v>7.8</v>
      </c>
      <c r="L28" s="14">
        <v>0</v>
      </c>
      <c r="M28" s="50">
        <v>69</v>
      </c>
      <c r="Q28" s="26"/>
    </row>
    <row r="29" spans="1:17" ht="16.5" customHeight="1" thickBot="1">
      <c r="A29" s="50">
        <v>80</v>
      </c>
      <c r="B29" s="51" t="s">
        <v>121</v>
      </c>
      <c r="C29" s="68">
        <v>100</v>
      </c>
      <c r="D29" s="70"/>
      <c r="E29" s="52">
        <v>0.4</v>
      </c>
      <c r="F29" s="52">
        <v>0.2</v>
      </c>
      <c r="G29" s="52">
        <v>9.8</v>
      </c>
      <c r="H29" s="52">
        <v>44</v>
      </c>
      <c r="I29" s="60">
        <v>100</v>
      </c>
      <c r="J29" s="52">
        <v>0.4</v>
      </c>
      <c r="K29" s="52">
        <v>0.2</v>
      </c>
      <c r="L29" s="52">
        <v>9.8</v>
      </c>
      <c r="M29" s="52">
        <v>44</v>
      </c>
      <c r="Q29" s="26"/>
    </row>
    <row r="30" spans="1:13" ht="16.5" thickBot="1">
      <c r="A30" s="50"/>
      <c r="B30" s="51" t="s">
        <v>14</v>
      </c>
      <c r="C30" s="68">
        <v>200</v>
      </c>
      <c r="D30" s="70"/>
      <c r="E30" s="52">
        <v>1.3</v>
      </c>
      <c r="F30" s="52">
        <v>0</v>
      </c>
      <c r="G30" s="52">
        <v>26.8</v>
      </c>
      <c r="H30" s="52">
        <v>95</v>
      </c>
      <c r="I30" s="60">
        <v>200</v>
      </c>
      <c r="J30" s="52">
        <v>1.3</v>
      </c>
      <c r="K30" s="52">
        <v>0</v>
      </c>
      <c r="L30" s="52">
        <v>26.8</v>
      </c>
      <c r="M30" s="52">
        <v>95</v>
      </c>
    </row>
    <row r="31" spans="1:13" ht="16.5" thickBot="1">
      <c r="A31" s="15"/>
      <c r="B31" s="59" t="s">
        <v>12</v>
      </c>
      <c r="C31" s="68"/>
      <c r="D31" s="70"/>
      <c r="E31" s="48"/>
      <c r="F31" s="48"/>
      <c r="G31" s="48"/>
      <c r="H31" s="48"/>
      <c r="I31" s="48"/>
      <c r="J31" s="48"/>
      <c r="K31" s="48"/>
      <c r="L31" s="48"/>
      <c r="M31" s="60"/>
    </row>
    <row r="32" spans="1:13" ht="16.5" hidden="1" thickBot="1">
      <c r="A32" s="50"/>
      <c r="B32" s="68" t="s">
        <v>50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70"/>
    </row>
    <row r="33" spans="1:13" ht="32.25" hidden="1" thickBot="1">
      <c r="A33" s="50">
        <v>259</v>
      </c>
      <c r="B33" s="54" t="s">
        <v>79</v>
      </c>
      <c r="C33" s="68"/>
      <c r="D33" s="70"/>
      <c r="E33" s="50"/>
      <c r="F33" s="14"/>
      <c r="G33" s="14"/>
      <c r="H33" s="14"/>
      <c r="I33" s="14"/>
      <c r="J33" s="50"/>
      <c r="K33" s="50"/>
      <c r="L33" s="50"/>
      <c r="M33" s="50"/>
    </row>
    <row r="34" spans="1:13" ht="16.5" hidden="1" thickBot="1">
      <c r="A34" s="50"/>
      <c r="B34" s="54" t="s">
        <v>99</v>
      </c>
      <c r="C34" s="68"/>
      <c r="D34" s="70"/>
      <c r="E34" s="50"/>
      <c r="F34" s="14"/>
      <c r="G34" s="14"/>
      <c r="H34" s="14"/>
      <c r="I34" s="52"/>
      <c r="J34" s="50"/>
      <c r="K34" s="14"/>
      <c r="L34" s="14"/>
      <c r="M34" s="14"/>
    </row>
    <row r="35" spans="1:13" ht="16.5" hidden="1" thickBot="1">
      <c r="A35" s="50">
        <v>376</v>
      </c>
      <c r="B35" s="51" t="s">
        <v>35</v>
      </c>
      <c r="C35" s="68"/>
      <c r="D35" s="70"/>
      <c r="E35" s="52"/>
      <c r="F35" s="52"/>
      <c r="G35" s="52"/>
      <c r="H35" s="52"/>
      <c r="I35" s="52"/>
      <c r="J35" s="52"/>
      <c r="K35" s="52"/>
      <c r="L35" s="52"/>
      <c r="M35" s="52"/>
    </row>
    <row r="36" spans="1:13" ht="16.5" hidden="1" thickBot="1">
      <c r="A36" s="50"/>
      <c r="B36" s="51" t="s">
        <v>11</v>
      </c>
      <c r="C36" s="68"/>
      <c r="D36" s="70"/>
      <c r="E36" s="46"/>
      <c r="F36" s="46"/>
      <c r="G36" s="46"/>
      <c r="H36" s="46"/>
      <c r="I36" s="48"/>
      <c r="J36" s="46"/>
      <c r="K36" s="46"/>
      <c r="L36" s="46"/>
      <c r="M36" s="52"/>
    </row>
    <row r="37" spans="1:13" ht="16.5" hidden="1" thickBot="1">
      <c r="A37" s="50"/>
      <c r="B37" s="56" t="s">
        <v>49</v>
      </c>
      <c r="C37" s="68"/>
      <c r="D37" s="70"/>
      <c r="E37" s="52"/>
      <c r="F37" s="52"/>
      <c r="G37" s="52"/>
      <c r="H37" s="52"/>
      <c r="I37" s="48"/>
      <c r="J37" s="46"/>
      <c r="K37" s="46"/>
      <c r="L37" s="46"/>
      <c r="M37" s="52"/>
    </row>
    <row r="38" spans="1:13" ht="16.5" hidden="1" thickBot="1">
      <c r="A38" s="50"/>
      <c r="B38" s="59" t="s">
        <v>12</v>
      </c>
      <c r="C38" s="68"/>
      <c r="D38" s="70"/>
      <c r="E38" s="48"/>
      <c r="F38" s="48"/>
      <c r="G38" s="48"/>
      <c r="H38" s="48"/>
      <c r="I38" s="48"/>
      <c r="J38" s="48"/>
      <c r="K38" s="48"/>
      <c r="L38" s="48"/>
      <c r="M38" s="48"/>
    </row>
    <row r="39" spans="1:13" ht="16.5" hidden="1" thickBot="1">
      <c r="A39" s="50"/>
      <c r="B39" s="64" t="s">
        <v>53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</row>
    <row r="40" spans="1:13" ht="16.5" hidden="1" thickBot="1">
      <c r="A40" s="15"/>
      <c r="B40" s="51" t="s">
        <v>81</v>
      </c>
      <c r="C40" s="68"/>
      <c r="D40" s="70"/>
      <c r="E40" s="48"/>
      <c r="F40" s="48"/>
      <c r="G40" s="48"/>
      <c r="H40" s="48"/>
      <c r="I40" s="48"/>
      <c r="J40" s="48"/>
      <c r="K40" s="48"/>
      <c r="L40" s="48"/>
      <c r="M40" s="48"/>
    </row>
    <row r="41" spans="1:13" ht="16.5" thickBot="1">
      <c r="A41" s="50"/>
      <c r="B41" s="14" t="s">
        <v>16</v>
      </c>
      <c r="C41" s="68">
        <f>C17+C26+C31+C38+C40</f>
        <v>790</v>
      </c>
      <c r="D41" s="70"/>
      <c r="E41" s="48">
        <f aca="true" t="shared" si="0" ref="E41:M41">E17+E26+E31+E38+E40</f>
        <v>33.040000000000006</v>
      </c>
      <c r="F41" s="48">
        <f t="shared" si="0"/>
        <v>26.660000000000004</v>
      </c>
      <c r="G41" s="48">
        <f t="shared" si="0"/>
        <v>119.86</v>
      </c>
      <c r="H41" s="48">
        <f t="shared" si="0"/>
        <v>837</v>
      </c>
      <c r="I41" s="48">
        <f t="shared" si="0"/>
        <v>960</v>
      </c>
      <c r="J41" s="48">
        <f t="shared" si="0"/>
        <v>39.65</v>
      </c>
      <c r="K41" s="48">
        <f t="shared" si="0"/>
        <v>29.16</v>
      </c>
      <c r="L41" s="48">
        <f t="shared" si="0"/>
        <v>148.92</v>
      </c>
      <c r="M41" s="60">
        <f t="shared" si="0"/>
        <v>1008</v>
      </c>
    </row>
    <row r="42" spans="1:13" ht="16.5" thickBot="1">
      <c r="A42" s="15"/>
      <c r="B42" s="16" t="s">
        <v>24</v>
      </c>
      <c r="C42" s="94"/>
      <c r="D42" s="95"/>
      <c r="E42" s="17">
        <v>1</v>
      </c>
      <c r="F42" s="18">
        <v>1</v>
      </c>
      <c r="G42" s="18">
        <v>4</v>
      </c>
      <c r="H42" s="17"/>
      <c r="I42" s="17"/>
      <c r="J42" s="17">
        <v>1</v>
      </c>
      <c r="K42" s="18">
        <v>1</v>
      </c>
      <c r="L42" s="18">
        <v>4</v>
      </c>
      <c r="M42" s="17"/>
    </row>
  </sheetData>
  <sheetProtection/>
  <mergeCells count="45">
    <mergeCell ref="C26:D26"/>
    <mergeCell ref="C42:D42"/>
    <mergeCell ref="C36:D36"/>
    <mergeCell ref="C37:D37"/>
    <mergeCell ref="C38:D38"/>
    <mergeCell ref="B39:M39"/>
    <mergeCell ref="C40:D40"/>
    <mergeCell ref="C41:D41"/>
    <mergeCell ref="B32:M32"/>
    <mergeCell ref="C33:D33"/>
    <mergeCell ref="C34:D34"/>
    <mergeCell ref="C35:D35"/>
    <mergeCell ref="C29:D29"/>
    <mergeCell ref="C28:D28"/>
    <mergeCell ref="C31:D31"/>
    <mergeCell ref="I9:M9"/>
    <mergeCell ref="C19:D19"/>
    <mergeCell ref="C9:H9"/>
    <mergeCell ref="C16:D16"/>
    <mergeCell ref="C12:D12"/>
    <mergeCell ref="A18:M18"/>
    <mergeCell ref="I5:I7"/>
    <mergeCell ref="J5:L6"/>
    <mergeCell ref="M5:M7"/>
    <mergeCell ref="C5:D7"/>
    <mergeCell ref="E5:G6"/>
    <mergeCell ref="H5:H7"/>
    <mergeCell ref="B3:C3"/>
    <mergeCell ref="C15:D15"/>
    <mergeCell ref="C13:D13"/>
    <mergeCell ref="A9:B9"/>
    <mergeCell ref="C14:D14"/>
    <mergeCell ref="A1:B1"/>
    <mergeCell ref="C8:D8"/>
    <mergeCell ref="A10:M10"/>
    <mergeCell ref="C23:D23"/>
    <mergeCell ref="C11:D11"/>
    <mergeCell ref="C22:D22"/>
    <mergeCell ref="C21:D21"/>
    <mergeCell ref="C30:D30"/>
    <mergeCell ref="C20:D20"/>
    <mergeCell ref="C24:D24"/>
    <mergeCell ref="C25:D25"/>
    <mergeCell ref="A27:M27"/>
    <mergeCell ref="C17:D17"/>
  </mergeCells>
  <printOptions/>
  <pageMargins left="0.24" right="0.16" top="0.33" bottom="0.34" header="0.2" footer="0.2"/>
  <pageSetup fitToHeight="1" fitToWidth="1" horizontalDpi="600" verticalDpi="600" orientation="landscape" paperSize="9" scale="9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4">
      <selection activeCell="I30" sqref="I30"/>
    </sheetView>
  </sheetViews>
  <sheetFormatPr defaultColWidth="9.00390625" defaultRowHeight="12.75"/>
  <cols>
    <col min="1" max="1" width="10.625" style="11" customWidth="1"/>
    <col min="2" max="2" width="56.00390625" style="11" customWidth="1"/>
    <col min="3" max="3" width="6.00390625" style="11" customWidth="1"/>
    <col min="4" max="4" width="5.75390625" style="11" customWidth="1"/>
    <col min="5" max="6" width="10.125" style="11" customWidth="1"/>
    <col min="7" max="7" width="9.75390625" style="11" customWidth="1"/>
    <col min="8" max="8" width="10.125" style="11" customWidth="1"/>
    <col min="9" max="9" width="11.25390625" style="11" customWidth="1"/>
    <col min="10" max="10" width="8.375" style="11" customWidth="1"/>
    <col min="11" max="11" width="8.00390625" style="11" customWidth="1"/>
    <col min="12" max="12" width="8.75390625" style="11" customWidth="1"/>
    <col min="13" max="13" width="10.00390625" style="11" customWidth="1"/>
    <col min="14" max="14" width="9.125" style="11" customWidth="1"/>
    <col min="15" max="15" width="7.375" style="11" customWidth="1"/>
    <col min="16" max="16" width="7.25390625" style="11" customWidth="1"/>
    <col min="17" max="16384" width="9.125" style="11" customWidth="1"/>
  </cols>
  <sheetData>
    <row r="1" spans="1:2" ht="15.75">
      <c r="A1" s="97" t="s">
        <v>17</v>
      </c>
      <c r="B1" s="97"/>
    </row>
    <row r="2" spans="1:8" ht="15.75">
      <c r="A2" s="10" t="s">
        <v>18</v>
      </c>
      <c r="B2" s="10"/>
      <c r="F2" s="20"/>
      <c r="G2" s="20"/>
      <c r="H2" s="20"/>
    </row>
    <row r="3" spans="2:8" ht="15.75">
      <c r="B3" s="98"/>
      <c r="C3" s="98"/>
      <c r="F3" s="20"/>
      <c r="G3" s="20"/>
      <c r="H3" s="20"/>
    </row>
    <row r="4" ht="16.5" thickBot="1"/>
    <row r="5" spans="1:13" ht="15.75" customHeight="1">
      <c r="A5" s="27" t="s">
        <v>0</v>
      </c>
      <c r="B5" s="28" t="s">
        <v>3</v>
      </c>
      <c r="C5" s="83" t="s">
        <v>28</v>
      </c>
      <c r="D5" s="84"/>
      <c r="E5" s="83" t="s">
        <v>30</v>
      </c>
      <c r="F5" s="89"/>
      <c r="G5" s="84"/>
      <c r="H5" s="80" t="s">
        <v>29</v>
      </c>
      <c r="I5" s="80" t="s">
        <v>28</v>
      </c>
      <c r="J5" s="83" t="s">
        <v>30</v>
      </c>
      <c r="K5" s="89"/>
      <c r="L5" s="84"/>
      <c r="M5" s="80" t="s">
        <v>29</v>
      </c>
    </row>
    <row r="6" spans="1:13" ht="16.5" thickBot="1">
      <c r="A6" s="29" t="s">
        <v>1</v>
      </c>
      <c r="B6" s="30" t="s">
        <v>4</v>
      </c>
      <c r="C6" s="85"/>
      <c r="D6" s="86"/>
      <c r="E6" s="87"/>
      <c r="F6" s="90"/>
      <c r="G6" s="88"/>
      <c r="H6" s="81"/>
      <c r="I6" s="81"/>
      <c r="J6" s="87"/>
      <c r="K6" s="90"/>
      <c r="L6" s="88"/>
      <c r="M6" s="81"/>
    </row>
    <row r="7" spans="1:13" ht="16.5" thickBot="1">
      <c r="A7" s="33" t="s">
        <v>2</v>
      </c>
      <c r="B7" s="34"/>
      <c r="C7" s="87"/>
      <c r="D7" s="88"/>
      <c r="E7" s="32" t="s">
        <v>5</v>
      </c>
      <c r="F7" s="32" t="s">
        <v>6</v>
      </c>
      <c r="G7" s="32" t="s">
        <v>7</v>
      </c>
      <c r="H7" s="82"/>
      <c r="I7" s="82"/>
      <c r="J7" s="32" t="s">
        <v>5</v>
      </c>
      <c r="K7" s="32" t="s">
        <v>6</v>
      </c>
      <c r="L7" s="32" t="s">
        <v>7</v>
      </c>
      <c r="M7" s="82"/>
    </row>
    <row r="8" spans="1:13" ht="16.5" thickBot="1">
      <c r="A8" s="12"/>
      <c r="B8" s="13"/>
      <c r="C8" s="64"/>
      <c r="D8" s="65"/>
      <c r="E8" s="14"/>
      <c r="F8" s="14"/>
      <c r="G8" s="14"/>
      <c r="H8" s="14"/>
      <c r="I8" s="14"/>
      <c r="J8" s="14"/>
      <c r="K8" s="14"/>
      <c r="L8" s="14"/>
      <c r="M8" s="14"/>
    </row>
    <row r="9" spans="1:17" ht="16.5" customHeight="1" thickBot="1">
      <c r="A9" s="78"/>
      <c r="B9" s="79"/>
      <c r="C9" s="76" t="s">
        <v>31</v>
      </c>
      <c r="D9" s="76"/>
      <c r="E9" s="76"/>
      <c r="F9" s="76"/>
      <c r="G9" s="76"/>
      <c r="H9" s="77"/>
      <c r="I9" s="91" t="s">
        <v>32</v>
      </c>
      <c r="J9" s="76"/>
      <c r="K9" s="76"/>
      <c r="L9" s="76"/>
      <c r="M9" s="77"/>
      <c r="Q9" s="26"/>
    </row>
    <row r="10" spans="1:17" ht="18.75" customHeight="1" hidden="1" thickBot="1">
      <c r="A10" s="68" t="s">
        <v>8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  <c r="Q10" s="26"/>
    </row>
    <row r="11" spans="1:17" ht="17.25" customHeight="1" hidden="1" thickBot="1">
      <c r="A11" s="33">
        <v>189</v>
      </c>
      <c r="B11" s="35" t="s">
        <v>39</v>
      </c>
      <c r="C11" s="71"/>
      <c r="D11" s="72"/>
      <c r="E11" s="36"/>
      <c r="F11" s="36"/>
      <c r="G11" s="38"/>
      <c r="H11" s="37"/>
      <c r="I11" s="42"/>
      <c r="J11" s="36"/>
      <c r="K11" s="36"/>
      <c r="L11" s="38"/>
      <c r="M11" s="37"/>
      <c r="Q11" s="26"/>
    </row>
    <row r="12" spans="1:17" ht="18" customHeight="1" hidden="1" thickBot="1">
      <c r="A12" s="33">
        <v>376</v>
      </c>
      <c r="B12" s="34" t="s">
        <v>9</v>
      </c>
      <c r="C12" s="73"/>
      <c r="D12" s="74"/>
      <c r="E12" s="33"/>
      <c r="F12" s="32"/>
      <c r="G12" s="32"/>
      <c r="H12" s="32"/>
      <c r="I12" s="44"/>
      <c r="J12" s="33"/>
      <c r="K12" s="32"/>
      <c r="L12" s="32"/>
      <c r="M12" s="32"/>
      <c r="Q12" s="21"/>
    </row>
    <row r="13" spans="1:17" ht="16.5" customHeight="1" hidden="1" thickBot="1">
      <c r="A13" s="39"/>
      <c r="B13" s="40" t="s">
        <v>74</v>
      </c>
      <c r="C13" s="71"/>
      <c r="D13" s="72"/>
      <c r="E13" s="38"/>
      <c r="F13" s="38"/>
      <c r="G13" s="38"/>
      <c r="H13" s="38"/>
      <c r="I13" s="42"/>
      <c r="J13" s="38"/>
      <c r="K13" s="38"/>
      <c r="L13" s="38"/>
      <c r="M13" s="38"/>
      <c r="Q13" s="26"/>
    </row>
    <row r="14" spans="1:17" ht="16.5" customHeight="1" hidden="1" thickBot="1">
      <c r="A14" s="33">
        <v>41</v>
      </c>
      <c r="B14" s="34" t="s">
        <v>10</v>
      </c>
      <c r="C14" s="71"/>
      <c r="D14" s="72"/>
      <c r="E14" s="38"/>
      <c r="F14" s="37"/>
      <c r="G14" s="37"/>
      <c r="H14" s="37"/>
      <c r="I14" s="44"/>
      <c r="J14" s="32"/>
      <c r="K14" s="32"/>
      <c r="L14" s="32"/>
      <c r="M14" s="32"/>
      <c r="Q14" s="26"/>
    </row>
    <row r="15" spans="1:17" ht="16.5" hidden="1" thickBot="1">
      <c r="A15" s="39"/>
      <c r="B15" s="34" t="s">
        <v>11</v>
      </c>
      <c r="C15" s="71"/>
      <c r="D15" s="72"/>
      <c r="E15" s="36"/>
      <c r="F15" s="36"/>
      <c r="G15" s="36"/>
      <c r="H15" s="36"/>
      <c r="I15" s="41"/>
      <c r="J15" s="36"/>
      <c r="K15" s="36"/>
      <c r="L15" s="36"/>
      <c r="M15" s="38"/>
      <c r="Q15" s="26"/>
    </row>
    <row r="16" spans="1:13" ht="16.5" hidden="1" thickBot="1">
      <c r="A16" s="33"/>
      <c r="B16" s="35" t="s">
        <v>49</v>
      </c>
      <c r="C16" s="71"/>
      <c r="D16" s="72"/>
      <c r="E16" s="38"/>
      <c r="F16" s="38"/>
      <c r="G16" s="38"/>
      <c r="H16" s="38"/>
      <c r="I16" s="45"/>
      <c r="J16" s="38"/>
      <c r="K16" s="38"/>
      <c r="L16" s="38"/>
      <c r="M16" s="38"/>
    </row>
    <row r="17" spans="1:13" ht="16.5" hidden="1" thickBot="1">
      <c r="A17" s="33"/>
      <c r="B17" s="34" t="s">
        <v>27</v>
      </c>
      <c r="C17" s="71"/>
      <c r="D17" s="72"/>
      <c r="E17" s="38"/>
      <c r="F17" s="38"/>
      <c r="G17" s="38"/>
      <c r="H17" s="38"/>
      <c r="I17" s="38"/>
      <c r="J17" s="38"/>
      <c r="K17" s="38"/>
      <c r="L17" s="38"/>
      <c r="M17" s="38"/>
    </row>
    <row r="18" spans="1:13" ht="16.5" customHeight="1" hidden="1" thickBot="1">
      <c r="A18" s="33"/>
      <c r="B18" s="43" t="s">
        <v>12</v>
      </c>
      <c r="C18" s="71">
        <f>C11+C12+C14+C15+C16+C17</f>
        <v>0</v>
      </c>
      <c r="D18" s="72"/>
      <c r="E18" s="44">
        <f aca="true" t="shared" si="0" ref="E18:M18">E11+E12+E14+E15+E16+E17</f>
        <v>0</v>
      </c>
      <c r="F18" s="44">
        <f t="shared" si="0"/>
        <v>0</v>
      </c>
      <c r="G18" s="44">
        <f t="shared" si="0"/>
        <v>0</v>
      </c>
      <c r="H18" s="44">
        <f t="shared" si="0"/>
        <v>0</v>
      </c>
      <c r="I18" s="41">
        <f t="shared" si="0"/>
        <v>0</v>
      </c>
      <c r="J18" s="44">
        <f t="shared" si="0"/>
        <v>0</v>
      </c>
      <c r="K18" s="44">
        <f t="shared" si="0"/>
        <v>0</v>
      </c>
      <c r="L18" s="44">
        <f t="shared" si="0"/>
        <v>0</v>
      </c>
      <c r="M18" s="44">
        <f t="shared" si="0"/>
        <v>0</v>
      </c>
    </row>
    <row r="19" spans="1:13" ht="18" customHeight="1" thickBot="1">
      <c r="A19" s="71" t="s">
        <v>13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</row>
    <row r="20" spans="1:13" ht="17.25" customHeight="1" thickBot="1">
      <c r="A20" s="50"/>
      <c r="B20" s="51" t="s">
        <v>43</v>
      </c>
      <c r="C20" s="68">
        <v>60</v>
      </c>
      <c r="D20" s="70"/>
      <c r="E20" s="14">
        <v>0.66</v>
      </c>
      <c r="F20" s="46">
        <v>0.12</v>
      </c>
      <c r="G20" s="46">
        <v>2.28</v>
      </c>
      <c r="H20" s="46">
        <v>13</v>
      </c>
      <c r="I20" s="48">
        <v>100</v>
      </c>
      <c r="J20" s="46">
        <v>1.1</v>
      </c>
      <c r="K20" s="46">
        <v>0.2</v>
      </c>
      <c r="L20" s="46">
        <v>3.8</v>
      </c>
      <c r="M20" s="52">
        <v>21</v>
      </c>
    </row>
    <row r="21" spans="1:13" ht="19.5" customHeight="1" thickBot="1">
      <c r="A21" s="50">
        <v>103</v>
      </c>
      <c r="B21" s="51" t="s">
        <v>82</v>
      </c>
      <c r="C21" s="68">
        <v>200</v>
      </c>
      <c r="D21" s="70"/>
      <c r="E21" s="52">
        <v>5.26</v>
      </c>
      <c r="F21" s="47">
        <v>7.85</v>
      </c>
      <c r="G21" s="47">
        <v>7.04</v>
      </c>
      <c r="H21" s="47">
        <v>107</v>
      </c>
      <c r="I21" s="53">
        <v>250</v>
      </c>
      <c r="J21" s="52">
        <v>6.45</v>
      </c>
      <c r="K21" s="47">
        <v>9.63</v>
      </c>
      <c r="L21" s="47">
        <v>8.65</v>
      </c>
      <c r="M21" s="47">
        <v>132</v>
      </c>
    </row>
    <row r="22" spans="1:13" ht="15" customHeight="1" thickBot="1">
      <c r="A22" s="50">
        <v>259</v>
      </c>
      <c r="B22" s="61" t="s">
        <v>83</v>
      </c>
      <c r="C22" s="68">
        <v>200</v>
      </c>
      <c r="D22" s="70"/>
      <c r="E22" s="52">
        <v>18.48</v>
      </c>
      <c r="F22" s="52">
        <v>16.56</v>
      </c>
      <c r="G22" s="52">
        <v>16.24</v>
      </c>
      <c r="H22" s="52">
        <v>278</v>
      </c>
      <c r="I22" s="53">
        <v>200</v>
      </c>
      <c r="J22" s="52">
        <v>18.48</v>
      </c>
      <c r="K22" s="52">
        <v>16.56</v>
      </c>
      <c r="L22" s="52">
        <v>16.24</v>
      </c>
      <c r="M22" s="52">
        <v>278</v>
      </c>
    </row>
    <row r="23" spans="1:13" ht="19.5" customHeight="1" thickBot="1">
      <c r="A23" s="50"/>
      <c r="B23" s="61" t="s">
        <v>14</v>
      </c>
      <c r="C23" s="68">
        <v>200</v>
      </c>
      <c r="D23" s="70"/>
      <c r="E23" s="50">
        <v>1.3</v>
      </c>
      <c r="F23" s="14">
        <v>0</v>
      </c>
      <c r="G23" s="14">
        <v>26.8</v>
      </c>
      <c r="H23" s="14">
        <v>95</v>
      </c>
      <c r="I23" s="53">
        <v>200</v>
      </c>
      <c r="J23" s="50">
        <v>1.3</v>
      </c>
      <c r="K23" s="14">
        <v>0</v>
      </c>
      <c r="L23" s="14">
        <v>26.8</v>
      </c>
      <c r="M23" s="14">
        <v>95</v>
      </c>
    </row>
    <row r="24" spans="1:13" ht="19.5" customHeight="1" hidden="1" thickBot="1">
      <c r="A24" s="50"/>
      <c r="B24" s="51"/>
      <c r="C24" s="68"/>
      <c r="D24" s="70"/>
      <c r="E24" s="50"/>
      <c r="F24" s="14"/>
      <c r="G24" s="14"/>
      <c r="H24" s="14"/>
      <c r="I24" s="53"/>
      <c r="J24" s="50"/>
      <c r="K24" s="14"/>
      <c r="L24" s="14"/>
      <c r="M24" s="14"/>
    </row>
    <row r="25" spans="1:13" ht="17.25" customHeight="1" thickBot="1">
      <c r="A25" s="15"/>
      <c r="B25" s="51" t="s">
        <v>11</v>
      </c>
      <c r="C25" s="68">
        <v>40</v>
      </c>
      <c r="D25" s="70"/>
      <c r="E25" s="52">
        <v>3</v>
      </c>
      <c r="F25" s="47">
        <v>0.4</v>
      </c>
      <c r="G25" s="47">
        <v>18.8</v>
      </c>
      <c r="H25" s="47">
        <v>92</v>
      </c>
      <c r="I25" s="53">
        <v>70</v>
      </c>
      <c r="J25" s="14">
        <v>5.25</v>
      </c>
      <c r="K25" s="14">
        <v>0.7</v>
      </c>
      <c r="L25" s="14">
        <v>27.4</v>
      </c>
      <c r="M25" s="14">
        <v>134</v>
      </c>
    </row>
    <row r="26" spans="1:13" ht="18" customHeight="1" thickBot="1">
      <c r="A26" s="55"/>
      <c r="B26" s="56" t="s">
        <v>49</v>
      </c>
      <c r="C26" s="68">
        <v>40</v>
      </c>
      <c r="D26" s="70"/>
      <c r="E26" s="52">
        <v>2.59</v>
      </c>
      <c r="F26" s="52">
        <v>0.4</v>
      </c>
      <c r="G26" s="52">
        <v>16.4</v>
      </c>
      <c r="H26" s="52">
        <v>80</v>
      </c>
      <c r="I26" s="57">
        <v>60</v>
      </c>
      <c r="J26" s="52">
        <v>3.88</v>
      </c>
      <c r="K26" s="52">
        <v>0.3</v>
      </c>
      <c r="L26" s="52">
        <v>24.6</v>
      </c>
      <c r="M26" s="52">
        <v>120</v>
      </c>
    </row>
    <row r="27" spans="1:13" ht="19.5" customHeight="1" thickBot="1">
      <c r="A27" s="58"/>
      <c r="B27" s="59" t="s">
        <v>12</v>
      </c>
      <c r="C27" s="68">
        <f>C20+C21+C22+C23+C25+C26</f>
        <v>740</v>
      </c>
      <c r="D27" s="70"/>
      <c r="E27" s="60">
        <f aca="true" t="shared" si="1" ref="E27:M27">E20+E21+E22+E23+E25+E26</f>
        <v>31.29</v>
      </c>
      <c r="F27" s="60">
        <f t="shared" si="1"/>
        <v>25.329999999999995</v>
      </c>
      <c r="G27" s="60">
        <f t="shared" si="1"/>
        <v>87.56</v>
      </c>
      <c r="H27" s="60">
        <f t="shared" si="1"/>
        <v>665</v>
      </c>
      <c r="I27" s="60">
        <f t="shared" si="1"/>
        <v>880</v>
      </c>
      <c r="J27" s="60">
        <f t="shared" si="1"/>
        <v>36.46</v>
      </c>
      <c r="K27" s="60">
        <f t="shared" si="1"/>
        <v>27.39</v>
      </c>
      <c r="L27" s="60">
        <f t="shared" si="1"/>
        <v>107.48999999999998</v>
      </c>
      <c r="M27" s="60">
        <f t="shared" si="1"/>
        <v>780</v>
      </c>
    </row>
    <row r="28" spans="1:13" ht="18" customHeight="1" thickBot="1">
      <c r="A28" s="68" t="s">
        <v>15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</row>
    <row r="29" spans="1:13" ht="18.75" customHeight="1" thickBot="1">
      <c r="A29" s="50" t="s">
        <v>47</v>
      </c>
      <c r="B29" s="54" t="s">
        <v>118</v>
      </c>
      <c r="C29" s="68">
        <v>20</v>
      </c>
      <c r="D29" s="70"/>
      <c r="E29" s="50">
        <v>0.55</v>
      </c>
      <c r="F29" s="14">
        <v>0.1</v>
      </c>
      <c r="G29" s="14">
        <v>1.9</v>
      </c>
      <c r="H29" s="14">
        <v>10.5</v>
      </c>
      <c r="I29" s="53">
        <v>20</v>
      </c>
      <c r="J29" s="50">
        <v>0.55</v>
      </c>
      <c r="K29" s="50">
        <v>0.1</v>
      </c>
      <c r="L29" s="50">
        <v>1.9</v>
      </c>
      <c r="M29" s="50">
        <v>10.5</v>
      </c>
    </row>
    <row r="30" spans="1:13" ht="18.75" customHeight="1" thickBot="1">
      <c r="A30" s="50">
        <v>80</v>
      </c>
      <c r="B30" s="51" t="s">
        <v>117</v>
      </c>
      <c r="C30" s="68">
        <v>100</v>
      </c>
      <c r="D30" s="70"/>
      <c r="E30" s="52">
        <v>0.4</v>
      </c>
      <c r="F30" s="52">
        <v>0.2</v>
      </c>
      <c r="G30" s="52">
        <v>9.8</v>
      </c>
      <c r="H30" s="52">
        <v>44</v>
      </c>
      <c r="I30" s="60">
        <v>100</v>
      </c>
      <c r="J30" s="52">
        <v>0.4</v>
      </c>
      <c r="K30" s="52">
        <v>0.2</v>
      </c>
      <c r="L30" s="52">
        <v>9.8</v>
      </c>
      <c r="M30" s="52">
        <v>44</v>
      </c>
    </row>
    <row r="31" spans="1:13" ht="16.5" thickBot="1">
      <c r="A31" s="50"/>
      <c r="B31" s="51" t="s">
        <v>120</v>
      </c>
      <c r="C31" s="68">
        <v>200</v>
      </c>
      <c r="D31" s="70"/>
      <c r="E31" s="52">
        <v>5.2</v>
      </c>
      <c r="F31" s="52">
        <v>5</v>
      </c>
      <c r="G31" s="52">
        <v>22</v>
      </c>
      <c r="H31" s="52">
        <v>154</v>
      </c>
      <c r="I31" s="60">
        <v>200</v>
      </c>
      <c r="J31" s="52">
        <v>5.2</v>
      </c>
      <c r="K31" s="52">
        <v>5</v>
      </c>
      <c r="L31" s="52">
        <v>22</v>
      </c>
      <c r="M31" s="52">
        <v>154</v>
      </c>
    </row>
    <row r="32" spans="1:13" ht="16.5" thickBot="1">
      <c r="A32" s="15"/>
      <c r="B32" s="59" t="s">
        <v>12</v>
      </c>
      <c r="C32" s="68">
        <v>200</v>
      </c>
      <c r="D32" s="70"/>
      <c r="E32" s="48">
        <f aca="true" t="shared" si="2" ref="E32:M32">E31+E30+E29</f>
        <v>6.15</v>
      </c>
      <c r="F32" s="48">
        <f t="shared" si="2"/>
        <v>5.3</v>
      </c>
      <c r="G32" s="48">
        <f t="shared" si="2"/>
        <v>33.7</v>
      </c>
      <c r="H32" s="48">
        <f t="shared" si="2"/>
        <v>208.5</v>
      </c>
      <c r="I32" s="48">
        <f t="shared" si="2"/>
        <v>320</v>
      </c>
      <c r="J32" s="48">
        <f t="shared" si="2"/>
        <v>6.15</v>
      </c>
      <c r="K32" s="48">
        <f t="shared" si="2"/>
        <v>5.3</v>
      </c>
      <c r="L32" s="48">
        <f t="shared" si="2"/>
        <v>33.7</v>
      </c>
      <c r="M32" s="60">
        <f t="shared" si="2"/>
        <v>208.5</v>
      </c>
    </row>
    <row r="33" spans="1:13" ht="16.5" hidden="1" thickBot="1">
      <c r="A33" s="50"/>
      <c r="B33" s="68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70"/>
    </row>
    <row r="34" spans="1:13" ht="16.5" hidden="1" thickBot="1">
      <c r="A34" s="50">
        <v>259</v>
      </c>
      <c r="B34" s="54" t="s">
        <v>79</v>
      </c>
      <c r="C34" s="68"/>
      <c r="D34" s="70"/>
      <c r="E34" s="50"/>
      <c r="F34" s="14"/>
      <c r="G34" s="14"/>
      <c r="H34" s="14"/>
      <c r="I34" s="14"/>
      <c r="J34" s="50"/>
      <c r="K34" s="50"/>
      <c r="L34" s="50"/>
      <c r="M34" s="50"/>
    </row>
    <row r="35" spans="1:13" ht="16.5" hidden="1" thickBot="1">
      <c r="A35" s="50">
        <v>245</v>
      </c>
      <c r="B35" s="54" t="s">
        <v>80</v>
      </c>
      <c r="C35" s="68"/>
      <c r="D35" s="70"/>
      <c r="E35" s="50"/>
      <c r="F35" s="14"/>
      <c r="G35" s="14"/>
      <c r="H35" s="14"/>
      <c r="I35" s="52"/>
      <c r="J35" s="50"/>
      <c r="K35" s="14"/>
      <c r="L35" s="14"/>
      <c r="M35" s="14"/>
    </row>
    <row r="36" spans="1:13" ht="16.5" hidden="1" thickBot="1">
      <c r="A36" s="50">
        <v>376</v>
      </c>
      <c r="B36" s="51" t="s">
        <v>35</v>
      </c>
      <c r="C36" s="68"/>
      <c r="D36" s="70"/>
      <c r="E36" s="52"/>
      <c r="F36" s="52"/>
      <c r="G36" s="52"/>
      <c r="H36" s="52"/>
      <c r="I36" s="52"/>
      <c r="J36" s="52"/>
      <c r="K36" s="52"/>
      <c r="L36" s="52"/>
      <c r="M36" s="52"/>
    </row>
    <row r="37" spans="1:13" ht="16.5" hidden="1" thickBot="1">
      <c r="A37" s="50"/>
      <c r="B37" s="51" t="s">
        <v>11</v>
      </c>
      <c r="C37" s="68"/>
      <c r="D37" s="70"/>
      <c r="E37" s="46"/>
      <c r="F37" s="46"/>
      <c r="G37" s="46"/>
      <c r="H37" s="46"/>
      <c r="I37" s="46"/>
      <c r="J37" s="46"/>
      <c r="K37" s="46"/>
      <c r="L37" s="46"/>
      <c r="M37" s="52"/>
    </row>
    <row r="38" spans="1:13" ht="16.5" hidden="1" thickBot="1">
      <c r="A38" s="50"/>
      <c r="B38" s="56" t="s">
        <v>49</v>
      </c>
      <c r="C38" s="68"/>
      <c r="D38" s="70"/>
      <c r="E38" s="46"/>
      <c r="F38" s="46"/>
      <c r="G38" s="46"/>
      <c r="H38" s="46"/>
      <c r="I38" s="46"/>
      <c r="J38" s="46"/>
      <c r="K38" s="46"/>
      <c r="L38" s="46"/>
      <c r="M38" s="52"/>
    </row>
    <row r="39" spans="1:13" ht="16.5" hidden="1" thickBot="1">
      <c r="A39" s="50"/>
      <c r="B39" s="59" t="s">
        <v>12</v>
      </c>
      <c r="C39" s="68"/>
      <c r="D39" s="70"/>
      <c r="E39" s="48"/>
      <c r="F39" s="48"/>
      <c r="G39" s="48"/>
      <c r="H39" s="48"/>
      <c r="I39" s="48"/>
      <c r="J39" s="48"/>
      <c r="K39" s="48"/>
      <c r="L39" s="48"/>
      <c r="M39" s="48"/>
    </row>
    <row r="40" spans="1:13" ht="16.5" hidden="1" thickBot="1">
      <c r="A40" s="50"/>
      <c r="B40" s="64"/>
      <c r="C40" s="93"/>
      <c r="D40" s="93"/>
      <c r="E40" s="93"/>
      <c r="F40" s="93"/>
      <c r="G40" s="93"/>
      <c r="H40" s="93"/>
      <c r="I40" s="93"/>
      <c r="J40" s="93"/>
      <c r="K40" s="93"/>
      <c r="L40" s="93"/>
      <c r="M40" s="93"/>
    </row>
    <row r="41" spans="1:13" ht="16.5" hidden="1" thickBot="1">
      <c r="A41" s="15"/>
      <c r="B41" s="51"/>
      <c r="C41" s="68"/>
      <c r="D41" s="70"/>
      <c r="E41" s="48"/>
      <c r="F41" s="48"/>
      <c r="G41" s="48"/>
      <c r="H41" s="48"/>
      <c r="I41" s="48"/>
      <c r="J41" s="48"/>
      <c r="K41" s="48"/>
      <c r="L41" s="48"/>
      <c r="M41" s="48"/>
    </row>
    <row r="42" spans="1:13" ht="16.5" thickBot="1">
      <c r="A42" s="50"/>
      <c r="B42" s="14" t="s">
        <v>16</v>
      </c>
      <c r="C42" s="68">
        <f>C18+C27+C32</f>
        <v>940</v>
      </c>
      <c r="D42" s="70"/>
      <c r="E42" s="48">
        <f aca="true" t="shared" si="3" ref="E42:M42">E18+E27+E32</f>
        <v>37.44</v>
      </c>
      <c r="F42" s="48">
        <f t="shared" si="3"/>
        <v>30.629999999999995</v>
      </c>
      <c r="G42" s="48">
        <f t="shared" si="3"/>
        <v>121.26</v>
      </c>
      <c r="H42" s="48">
        <f t="shared" si="3"/>
        <v>873.5</v>
      </c>
      <c r="I42" s="48">
        <f t="shared" si="3"/>
        <v>1200</v>
      </c>
      <c r="J42" s="48">
        <f t="shared" si="3"/>
        <v>42.61</v>
      </c>
      <c r="K42" s="48">
        <f t="shared" si="3"/>
        <v>32.69</v>
      </c>
      <c r="L42" s="48">
        <f t="shared" si="3"/>
        <v>141.19</v>
      </c>
      <c r="M42" s="60">
        <f t="shared" si="3"/>
        <v>988.5</v>
      </c>
    </row>
    <row r="43" spans="1:13" ht="16.5" thickBot="1">
      <c r="A43" s="15"/>
      <c r="B43" s="16" t="s">
        <v>24</v>
      </c>
      <c r="C43" s="94"/>
      <c r="D43" s="95"/>
      <c r="E43" s="17">
        <v>1</v>
      </c>
      <c r="F43" s="18">
        <v>1</v>
      </c>
      <c r="G43" s="18">
        <v>4</v>
      </c>
      <c r="H43" s="17"/>
      <c r="I43" s="17"/>
      <c r="J43" s="17">
        <v>1</v>
      </c>
      <c r="K43" s="18">
        <v>1</v>
      </c>
      <c r="L43" s="18">
        <v>4</v>
      </c>
      <c r="M43" s="17"/>
    </row>
  </sheetData>
  <sheetProtection/>
  <mergeCells count="46">
    <mergeCell ref="C42:D42"/>
    <mergeCell ref="C43:D43"/>
    <mergeCell ref="C17:D17"/>
    <mergeCell ref="C36:D36"/>
    <mergeCell ref="C37:D37"/>
    <mergeCell ref="C38:D38"/>
    <mergeCell ref="C39:D39"/>
    <mergeCell ref="B40:M40"/>
    <mergeCell ref="C41:D41"/>
    <mergeCell ref="A19:M19"/>
    <mergeCell ref="A9:B9"/>
    <mergeCell ref="C27:D27"/>
    <mergeCell ref="A28:M28"/>
    <mergeCell ref="B33:M33"/>
    <mergeCell ref="C34:D34"/>
    <mergeCell ref="C35:D35"/>
    <mergeCell ref="C13:D13"/>
    <mergeCell ref="C16:D16"/>
    <mergeCell ref="C30:D30"/>
    <mergeCell ref="C15:D15"/>
    <mergeCell ref="C14:D14"/>
    <mergeCell ref="C25:D25"/>
    <mergeCell ref="C23:D23"/>
    <mergeCell ref="C18:D18"/>
    <mergeCell ref="C22:D22"/>
    <mergeCell ref="C24:D24"/>
    <mergeCell ref="C31:D31"/>
    <mergeCell ref="C26:D26"/>
    <mergeCell ref="C32:D32"/>
    <mergeCell ref="C29:D29"/>
    <mergeCell ref="H5:H7"/>
    <mergeCell ref="C8:D8"/>
    <mergeCell ref="C5:D7"/>
    <mergeCell ref="E5:G6"/>
    <mergeCell ref="C11:D11"/>
    <mergeCell ref="C12:D12"/>
    <mergeCell ref="A1:B1"/>
    <mergeCell ref="A10:M10"/>
    <mergeCell ref="C21:D21"/>
    <mergeCell ref="C20:D20"/>
    <mergeCell ref="J5:L6"/>
    <mergeCell ref="M5:M7"/>
    <mergeCell ref="C9:H9"/>
    <mergeCell ref="I9:M9"/>
    <mergeCell ref="B3:C3"/>
    <mergeCell ref="I5:I7"/>
  </mergeCells>
  <printOptions/>
  <pageMargins left="0.24" right="0.16" top="0.28" bottom="0.32" header="0.2" footer="0.2"/>
  <pageSetup fitToHeight="1" fitToWidth="1" horizontalDpi="600" verticalDpi="600" orientation="landscape" paperSize="9" scale="8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1"/>
  <sheetViews>
    <sheetView zoomScalePageLayoutView="0" workbookViewId="0" topLeftCell="A4">
      <selection activeCell="I28" sqref="I28"/>
    </sheetView>
  </sheetViews>
  <sheetFormatPr defaultColWidth="9.00390625" defaultRowHeight="12.75"/>
  <cols>
    <col min="1" max="1" width="7.625" style="1" customWidth="1"/>
    <col min="2" max="2" width="56.375" style="1" customWidth="1"/>
    <col min="3" max="3" width="6.00390625" style="1" customWidth="1"/>
    <col min="4" max="4" width="6.375" style="1" customWidth="1"/>
    <col min="5" max="5" width="9.75390625" style="1" customWidth="1"/>
    <col min="6" max="7" width="9.625" style="1" customWidth="1"/>
    <col min="8" max="8" width="12.875" style="1" customWidth="1"/>
    <col min="9" max="9" width="13.375" style="1" customWidth="1"/>
    <col min="10" max="10" width="7.875" style="1" customWidth="1"/>
    <col min="11" max="11" width="8.375" style="1" customWidth="1"/>
    <col min="12" max="12" width="9.625" style="1" customWidth="1"/>
    <col min="13" max="13" width="11.875" style="1" customWidth="1"/>
    <col min="14" max="14" width="9.125" style="1" customWidth="1"/>
    <col min="15" max="15" width="7.375" style="1" customWidth="1"/>
    <col min="16" max="16" width="7.25390625" style="1" customWidth="1"/>
    <col min="17" max="16384" width="9.125" style="1" customWidth="1"/>
  </cols>
  <sheetData>
    <row r="1" spans="1:13" ht="15.75">
      <c r="A1" s="10" t="s">
        <v>22</v>
      </c>
      <c r="B1" s="10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2.75" customHeight="1">
      <c r="A2" s="97" t="s">
        <v>36</v>
      </c>
      <c r="B2" s="97"/>
      <c r="C2" s="11"/>
      <c r="D2" s="11"/>
      <c r="E2" s="11"/>
      <c r="F2" s="20"/>
      <c r="G2" s="20"/>
      <c r="H2" s="20"/>
      <c r="I2" s="11"/>
      <c r="J2" s="11"/>
      <c r="K2" s="11"/>
      <c r="L2" s="11"/>
      <c r="M2" s="11"/>
    </row>
    <row r="3" spans="1:13" ht="15.75">
      <c r="A3" s="11"/>
      <c r="B3" s="98"/>
      <c r="C3" s="98"/>
      <c r="D3" s="11"/>
      <c r="E3" s="11"/>
      <c r="F3" s="20"/>
      <c r="G3" s="20"/>
      <c r="H3" s="20"/>
      <c r="I3" s="11"/>
      <c r="J3" s="11"/>
      <c r="K3" s="11"/>
      <c r="L3" s="11"/>
      <c r="M3" s="11"/>
    </row>
    <row r="4" spans="1:13" ht="16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5.75" customHeight="1">
      <c r="A5" s="27" t="s">
        <v>0</v>
      </c>
      <c r="B5" s="28" t="s">
        <v>3</v>
      </c>
      <c r="C5" s="83" t="s">
        <v>28</v>
      </c>
      <c r="D5" s="84"/>
      <c r="E5" s="83" t="s">
        <v>30</v>
      </c>
      <c r="F5" s="89"/>
      <c r="G5" s="84"/>
      <c r="H5" s="80" t="s">
        <v>29</v>
      </c>
      <c r="I5" s="80" t="s">
        <v>28</v>
      </c>
      <c r="J5" s="83" t="s">
        <v>30</v>
      </c>
      <c r="K5" s="89"/>
      <c r="L5" s="84"/>
      <c r="M5" s="80" t="s">
        <v>29</v>
      </c>
    </row>
    <row r="6" spans="1:13" ht="13.5" thickBot="1">
      <c r="A6" s="29" t="s">
        <v>1</v>
      </c>
      <c r="B6" s="30" t="s">
        <v>4</v>
      </c>
      <c r="C6" s="85"/>
      <c r="D6" s="86"/>
      <c r="E6" s="87"/>
      <c r="F6" s="90"/>
      <c r="G6" s="88"/>
      <c r="H6" s="81"/>
      <c r="I6" s="81"/>
      <c r="J6" s="87"/>
      <c r="K6" s="90"/>
      <c r="L6" s="88"/>
      <c r="M6" s="81"/>
    </row>
    <row r="7" spans="1:13" ht="13.5" thickBot="1">
      <c r="A7" s="33" t="s">
        <v>2</v>
      </c>
      <c r="B7" s="34"/>
      <c r="C7" s="87"/>
      <c r="D7" s="88"/>
      <c r="E7" s="32" t="s">
        <v>5</v>
      </c>
      <c r="F7" s="32" t="s">
        <v>6</v>
      </c>
      <c r="G7" s="32" t="s">
        <v>7</v>
      </c>
      <c r="H7" s="82"/>
      <c r="I7" s="82"/>
      <c r="J7" s="32" t="s">
        <v>5</v>
      </c>
      <c r="K7" s="32" t="s">
        <v>6</v>
      </c>
      <c r="L7" s="32" t="s">
        <v>7</v>
      </c>
      <c r="M7" s="82"/>
    </row>
    <row r="8" spans="1:13" ht="16.5" thickBot="1">
      <c r="A8" s="12"/>
      <c r="B8" s="13"/>
      <c r="C8" s="64"/>
      <c r="D8" s="65"/>
      <c r="E8" s="14"/>
      <c r="F8" s="14"/>
      <c r="G8" s="14"/>
      <c r="H8" s="14"/>
      <c r="I8" s="14"/>
      <c r="J8" s="14"/>
      <c r="K8" s="14"/>
      <c r="L8" s="14"/>
      <c r="M8" s="14"/>
    </row>
    <row r="9" spans="1:13" ht="16.5" customHeight="1" thickBot="1">
      <c r="A9" s="78"/>
      <c r="B9" s="79"/>
      <c r="C9" s="76" t="s">
        <v>31</v>
      </c>
      <c r="D9" s="76"/>
      <c r="E9" s="76"/>
      <c r="F9" s="76"/>
      <c r="G9" s="76"/>
      <c r="H9" s="77"/>
      <c r="I9" s="91" t="s">
        <v>32</v>
      </c>
      <c r="J9" s="76"/>
      <c r="K9" s="76"/>
      <c r="L9" s="76"/>
      <c r="M9" s="77"/>
    </row>
    <row r="10" spans="1:13" ht="16.5" customHeight="1" hidden="1" thickBot="1">
      <c r="A10" s="68" t="s">
        <v>8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</row>
    <row r="11" spans="1:13" ht="19.5" customHeight="1" hidden="1" thickBot="1">
      <c r="A11" s="33">
        <v>187</v>
      </c>
      <c r="B11" s="35" t="s">
        <v>84</v>
      </c>
      <c r="C11" s="71"/>
      <c r="D11" s="72"/>
      <c r="E11" s="36"/>
      <c r="F11" s="36"/>
      <c r="G11" s="38"/>
      <c r="H11" s="37"/>
      <c r="I11" s="42"/>
      <c r="J11" s="36"/>
      <c r="K11" s="36"/>
      <c r="L11" s="38"/>
      <c r="M11" s="37"/>
    </row>
    <row r="12" spans="1:13" ht="13.5" hidden="1" thickBot="1">
      <c r="A12" s="33">
        <v>376</v>
      </c>
      <c r="B12" s="34" t="s">
        <v>35</v>
      </c>
      <c r="C12" s="73"/>
      <c r="D12" s="74"/>
      <c r="E12" s="33"/>
      <c r="F12" s="32"/>
      <c r="G12" s="32"/>
      <c r="H12" s="32"/>
      <c r="I12" s="44"/>
      <c r="J12" s="33"/>
      <c r="K12" s="32"/>
      <c r="L12" s="32"/>
      <c r="M12" s="32"/>
    </row>
    <row r="13" spans="1:13" ht="13.5" hidden="1" thickBot="1">
      <c r="A13" s="39"/>
      <c r="B13" s="40"/>
      <c r="C13" s="66"/>
      <c r="D13" s="67"/>
      <c r="E13" s="38"/>
      <c r="F13" s="38"/>
      <c r="G13" s="38"/>
      <c r="H13" s="38"/>
      <c r="I13" s="38"/>
      <c r="J13" s="38"/>
      <c r="K13" s="38"/>
      <c r="L13" s="38"/>
      <c r="M13" s="38"/>
    </row>
    <row r="14" spans="1:13" ht="13.5" hidden="1" thickBot="1">
      <c r="A14" s="33">
        <v>41</v>
      </c>
      <c r="B14" s="34" t="s">
        <v>10</v>
      </c>
      <c r="C14" s="71"/>
      <c r="D14" s="72"/>
      <c r="E14" s="31"/>
      <c r="F14" s="36"/>
      <c r="G14" s="38"/>
      <c r="H14" s="32"/>
      <c r="I14" s="44"/>
      <c r="J14" s="31"/>
      <c r="K14" s="36"/>
      <c r="L14" s="38"/>
      <c r="M14" s="32"/>
    </row>
    <row r="15" spans="1:13" ht="13.5" hidden="1" thickBot="1">
      <c r="A15" s="39"/>
      <c r="B15" s="34" t="s">
        <v>11</v>
      </c>
      <c r="C15" s="71"/>
      <c r="D15" s="72"/>
      <c r="E15" s="38"/>
      <c r="F15" s="37"/>
      <c r="G15" s="37"/>
      <c r="H15" s="37"/>
      <c r="I15" s="44"/>
      <c r="J15" s="32"/>
      <c r="K15" s="32"/>
      <c r="L15" s="32"/>
      <c r="M15" s="32"/>
    </row>
    <row r="16" spans="1:13" ht="13.5" hidden="1" thickBot="1">
      <c r="A16" s="33" t="s">
        <v>47</v>
      </c>
      <c r="B16" s="34" t="s">
        <v>38</v>
      </c>
      <c r="C16" s="71"/>
      <c r="D16" s="72"/>
      <c r="E16" s="33"/>
      <c r="F16" s="32"/>
      <c r="G16" s="32"/>
      <c r="H16" s="32"/>
      <c r="I16" s="44"/>
      <c r="J16" s="33"/>
      <c r="K16" s="32"/>
      <c r="L16" s="32"/>
      <c r="M16" s="32"/>
    </row>
    <row r="17" spans="1:13" ht="13.5" hidden="1" thickBot="1">
      <c r="A17" s="33"/>
      <c r="B17" s="43" t="s">
        <v>12</v>
      </c>
      <c r="C17" s="71">
        <f>C11+C12+C14+C15+C16</f>
        <v>0</v>
      </c>
      <c r="D17" s="72"/>
      <c r="E17" s="44">
        <f aca="true" t="shared" si="0" ref="E17:M17">E11+E12+E14+E15+E16</f>
        <v>0</v>
      </c>
      <c r="F17" s="44">
        <f t="shared" si="0"/>
        <v>0</v>
      </c>
      <c r="G17" s="44">
        <f t="shared" si="0"/>
        <v>0</v>
      </c>
      <c r="H17" s="44">
        <f t="shared" si="0"/>
        <v>0</v>
      </c>
      <c r="I17" s="41">
        <f t="shared" si="0"/>
        <v>0</v>
      </c>
      <c r="J17" s="44">
        <f t="shared" si="0"/>
        <v>0</v>
      </c>
      <c r="K17" s="44">
        <f t="shared" si="0"/>
        <v>0</v>
      </c>
      <c r="L17" s="44">
        <f t="shared" si="0"/>
        <v>0</v>
      </c>
      <c r="M17" s="44">
        <f t="shared" si="0"/>
        <v>0</v>
      </c>
    </row>
    <row r="18" spans="1:13" ht="13.5" thickBot="1">
      <c r="A18" s="71" t="s">
        <v>13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</row>
    <row r="19" spans="1:13" ht="18" customHeight="1" thickBot="1">
      <c r="A19" s="50">
        <v>245</v>
      </c>
      <c r="B19" s="51" t="s">
        <v>75</v>
      </c>
      <c r="C19" s="68">
        <v>60</v>
      </c>
      <c r="D19" s="70"/>
      <c r="E19" s="14">
        <v>1.86</v>
      </c>
      <c r="F19" s="46">
        <v>0.12</v>
      </c>
      <c r="G19" s="46">
        <v>3.9</v>
      </c>
      <c r="H19" s="46">
        <v>24</v>
      </c>
      <c r="I19" s="48">
        <v>100</v>
      </c>
      <c r="J19" s="46">
        <v>3.1</v>
      </c>
      <c r="K19" s="46">
        <v>0.2</v>
      </c>
      <c r="L19" s="46">
        <v>6.5</v>
      </c>
      <c r="M19" s="52">
        <v>40</v>
      </c>
    </row>
    <row r="20" spans="1:13" ht="16.5" customHeight="1" thickBot="1">
      <c r="A20" s="50">
        <v>83</v>
      </c>
      <c r="B20" s="51" t="s">
        <v>85</v>
      </c>
      <c r="C20" s="68">
        <v>200</v>
      </c>
      <c r="D20" s="70"/>
      <c r="E20" s="52">
        <v>4.36</v>
      </c>
      <c r="F20" s="47">
        <v>7.01</v>
      </c>
      <c r="G20" s="47">
        <v>12.16</v>
      </c>
      <c r="H20" s="47">
        <v>130</v>
      </c>
      <c r="I20" s="53">
        <v>250</v>
      </c>
      <c r="J20" s="52">
        <v>4.72</v>
      </c>
      <c r="K20" s="47">
        <v>8.08</v>
      </c>
      <c r="L20" s="47">
        <v>15.2</v>
      </c>
      <c r="M20" s="47">
        <v>153</v>
      </c>
    </row>
    <row r="21" spans="1:13" ht="18" customHeight="1" thickBot="1">
      <c r="A21" s="50">
        <v>291</v>
      </c>
      <c r="B21" s="61" t="s">
        <v>67</v>
      </c>
      <c r="C21" s="68">
        <v>200</v>
      </c>
      <c r="D21" s="70"/>
      <c r="E21" s="50">
        <v>33.5</v>
      </c>
      <c r="F21" s="14">
        <v>20.24</v>
      </c>
      <c r="G21" s="14">
        <v>67.16</v>
      </c>
      <c r="H21" s="14">
        <v>396</v>
      </c>
      <c r="I21" s="53">
        <v>250</v>
      </c>
      <c r="J21" s="50">
        <v>41.87</v>
      </c>
      <c r="K21" s="50">
        <v>25.3</v>
      </c>
      <c r="L21" s="50">
        <v>83.9</v>
      </c>
      <c r="M21" s="50">
        <v>495</v>
      </c>
    </row>
    <row r="22" spans="1:13" ht="18" customHeight="1" thickBot="1">
      <c r="A22" s="50"/>
      <c r="B22" s="51" t="s">
        <v>14</v>
      </c>
      <c r="C22" s="68">
        <v>200</v>
      </c>
      <c r="D22" s="70"/>
      <c r="E22" s="50">
        <v>1.3</v>
      </c>
      <c r="F22" s="14">
        <v>0</v>
      </c>
      <c r="G22" s="14">
        <v>26.8</v>
      </c>
      <c r="H22" s="14">
        <v>95</v>
      </c>
      <c r="I22" s="53">
        <v>200</v>
      </c>
      <c r="J22" s="50">
        <v>1.3</v>
      </c>
      <c r="K22" s="14">
        <v>0</v>
      </c>
      <c r="L22" s="14">
        <v>26.8</v>
      </c>
      <c r="M22" s="14">
        <v>95</v>
      </c>
    </row>
    <row r="23" spans="1:13" ht="17.25" customHeight="1" thickBot="1">
      <c r="A23" s="15"/>
      <c r="B23" s="51" t="s">
        <v>11</v>
      </c>
      <c r="C23" s="68">
        <v>40</v>
      </c>
      <c r="D23" s="70"/>
      <c r="E23" s="52">
        <v>3</v>
      </c>
      <c r="F23" s="47">
        <v>0.4</v>
      </c>
      <c r="G23" s="47">
        <v>18.8</v>
      </c>
      <c r="H23" s="47">
        <v>92</v>
      </c>
      <c r="I23" s="53">
        <v>70</v>
      </c>
      <c r="J23" s="14">
        <v>5.25</v>
      </c>
      <c r="K23" s="14">
        <v>0.7</v>
      </c>
      <c r="L23" s="14">
        <v>27.4</v>
      </c>
      <c r="M23" s="14">
        <v>134</v>
      </c>
    </row>
    <row r="24" spans="1:13" ht="15.75" customHeight="1" thickBot="1">
      <c r="A24" s="55"/>
      <c r="B24" s="56" t="s">
        <v>49</v>
      </c>
      <c r="C24" s="68">
        <v>40</v>
      </c>
      <c r="D24" s="70"/>
      <c r="E24" s="52">
        <v>2.59</v>
      </c>
      <c r="F24" s="52">
        <v>0.4</v>
      </c>
      <c r="G24" s="52">
        <v>16.4</v>
      </c>
      <c r="H24" s="52">
        <v>80</v>
      </c>
      <c r="I24" s="57">
        <v>60</v>
      </c>
      <c r="J24" s="52">
        <v>3.88</v>
      </c>
      <c r="K24" s="52">
        <v>0.3</v>
      </c>
      <c r="L24" s="52">
        <v>24.6</v>
      </c>
      <c r="M24" s="52">
        <v>120</v>
      </c>
    </row>
    <row r="25" spans="1:13" ht="16.5" thickBot="1">
      <c r="A25" s="58"/>
      <c r="B25" s="59" t="s">
        <v>12</v>
      </c>
      <c r="C25" s="68">
        <f>C19+C20+C21+C22+C23+C24</f>
        <v>740</v>
      </c>
      <c r="D25" s="70"/>
      <c r="E25" s="60">
        <f aca="true" t="shared" si="1" ref="E25:M25">E19+E20+E21+E22+E23+E24</f>
        <v>46.61</v>
      </c>
      <c r="F25" s="60">
        <f t="shared" si="1"/>
        <v>28.169999999999995</v>
      </c>
      <c r="G25" s="60">
        <f t="shared" si="1"/>
        <v>145.22</v>
      </c>
      <c r="H25" s="60">
        <f t="shared" si="1"/>
        <v>817</v>
      </c>
      <c r="I25" s="60">
        <f t="shared" si="1"/>
        <v>930</v>
      </c>
      <c r="J25" s="60">
        <f t="shared" si="1"/>
        <v>60.12</v>
      </c>
      <c r="K25" s="60">
        <f t="shared" si="1"/>
        <v>34.58</v>
      </c>
      <c r="L25" s="60">
        <f t="shared" si="1"/>
        <v>184.4</v>
      </c>
      <c r="M25" s="60">
        <f t="shared" si="1"/>
        <v>1037</v>
      </c>
    </row>
    <row r="26" spans="1:13" ht="16.5" customHeight="1" thickBot="1">
      <c r="A26" s="68" t="s">
        <v>15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</row>
    <row r="27" spans="1:13" ht="16.5" thickBot="1">
      <c r="A27" s="50" t="s">
        <v>47</v>
      </c>
      <c r="B27" s="54" t="s">
        <v>118</v>
      </c>
      <c r="C27" s="68">
        <v>20</v>
      </c>
      <c r="D27" s="70"/>
      <c r="E27" s="50">
        <v>0.55</v>
      </c>
      <c r="F27" s="14">
        <v>0.1</v>
      </c>
      <c r="G27" s="14">
        <v>1.9</v>
      </c>
      <c r="H27" s="14">
        <v>10.5</v>
      </c>
      <c r="I27" s="53">
        <v>20</v>
      </c>
      <c r="J27" s="50">
        <v>0.55</v>
      </c>
      <c r="K27" s="50">
        <v>0.1</v>
      </c>
      <c r="L27" s="50">
        <v>1.9</v>
      </c>
      <c r="M27" s="50">
        <v>10.5</v>
      </c>
    </row>
    <row r="28" spans="1:13" ht="16.5" thickBot="1">
      <c r="A28" s="50">
        <v>80</v>
      </c>
      <c r="B28" s="51" t="s">
        <v>121</v>
      </c>
      <c r="C28" s="68">
        <v>100</v>
      </c>
      <c r="D28" s="70"/>
      <c r="E28" s="52">
        <v>0.4</v>
      </c>
      <c r="F28" s="52">
        <v>0.2</v>
      </c>
      <c r="G28" s="52">
        <v>9.8</v>
      </c>
      <c r="H28" s="52">
        <v>44</v>
      </c>
      <c r="I28" s="60">
        <v>100</v>
      </c>
      <c r="J28" s="52">
        <v>0.4</v>
      </c>
      <c r="K28" s="52">
        <v>0.2</v>
      </c>
      <c r="L28" s="52">
        <v>9.8</v>
      </c>
      <c r="M28" s="52">
        <v>44</v>
      </c>
    </row>
    <row r="29" spans="1:13" ht="16.5" thickBot="1">
      <c r="A29" s="50"/>
      <c r="B29" s="51" t="s">
        <v>68</v>
      </c>
      <c r="C29" s="68">
        <v>200</v>
      </c>
      <c r="D29" s="70"/>
      <c r="E29" s="52">
        <v>5.2</v>
      </c>
      <c r="F29" s="52">
        <v>5</v>
      </c>
      <c r="G29" s="52">
        <v>22</v>
      </c>
      <c r="H29" s="52">
        <v>154</v>
      </c>
      <c r="I29" s="60">
        <v>200</v>
      </c>
      <c r="J29" s="52">
        <v>5.2</v>
      </c>
      <c r="K29" s="52">
        <v>5</v>
      </c>
      <c r="L29" s="52">
        <v>22</v>
      </c>
      <c r="M29" s="52">
        <v>154</v>
      </c>
    </row>
    <row r="30" spans="1:13" ht="16.5" thickBot="1">
      <c r="A30" s="15"/>
      <c r="B30" s="59" t="s">
        <v>12</v>
      </c>
      <c r="C30" s="68">
        <f>C27+C28+C29</f>
        <v>320</v>
      </c>
      <c r="D30" s="70"/>
      <c r="E30" s="48">
        <f aca="true" t="shared" si="2" ref="E30:M30">E27+E28+E29</f>
        <v>6.15</v>
      </c>
      <c r="F30" s="48">
        <f t="shared" si="2"/>
        <v>5.3</v>
      </c>
      <c r="G30" s="48">
        <f t="shared" si="2"/>
        <v>33.7</v>
      </c>
      <c r="H30" s="48">
        <f t="shared" si="2"/>
        <v>208.5</v>
      </c>
      <c r="I30" s="48">
        <f t="shared" si="2"/>
        <v>320</v>
      </c>
      <c r="J30" s="48">
        <f t="shared" si="2"/>
        <v>6.15</v>
      </c>
      <c r="K30" s="48">
        <f t="shared" si="2"/>
        <v>5.3</v>
      </c>
      <c r="L30" s="48">
        <f t="shared" si="2"/>
        <v>33.7</v>
      </c>
      <c r="M30" s="60">
        <f t="shared" si="2"/>
        <v>208.5</v>
      </c>
    </row>
    <row r="31" spans="1:13" ht="16.5" hidden="1" thickBot="1">
      <c r="A31" s="50"/>
      <c r="B31" s="68" t="s">
        <v>50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70"/>
    </row>
    <row r="32" spans="1:13" ht="16.5" hidden="1" thickBot="1">
      <c r="A32" s="50">
        <v>299</v>
      </c>
      <c r="B32" s="54" t="s">
        <v>51</v>
      </c>
      <c r="C32" s="68"/>
      <c r="D32" s="70"/>
      <c r="E32" s="50"/>
      <c r="F32" s="14"/>
      <c r="G32" s="14"/>
      <c r="H32" s="14"/>
      <c r="I32" s="14"/>
      <c r="J32" s="50"/>
      <c r="K32" s="50"/>
      <c r="L32" s="50"/>
      <c r="M32" s="50"/>
    </row>
    <row r="33" spans="1:13" ht="16.5" hidden="1" thickBot="1">
      <c r="A33" s="50">
        <v>319</v>
      </c>
      <c r="B33" s="54" t="s">
        <v>66</v>
      </c>
      <c r="C33" s="68"/>
      <c r="D33" s="70"/>
      <c r="E33" s="50"/>
      <c r="F33" s="14"/>
      <c r="G33" s="14"/>
      <c r="H33" s="14"/>
      <c r="I33" s="52"/>
      <c r="J33" s="50"/>
      <c r="K33" s="14"/>
      <c r="L33" s="14"/>
      <c r="M33" s="14"/>
    </row>
    <row r="34" spans="1:13" ht="16.5" hidden="1" thickBot="1">
      <c r="A34" s="50">
        <v>383</v>
      </c>
      <c r="B34" s="51" t="s">
        <v>25</v>
      </c>
      <c r="C34" s="68"/>
      <c r="D34" s="70"/>
      <c r="E34" s="52"/>
      <c r="F34" s="52"/>
      <c r="G34" s="52"/>
      <c r="H34" s="52"/>
      <c r="I34" s="52"/>
      <c r="J34" s="52"/>
      <c r="K34" s="52"/>
      <c r="L34" s="52"/>
      <c r="M34" s="52"/>
    </row>
    <row r="35" spans="1:13" ht="16.5" hidden="1" thickBot="1">
      <c r="A35" s="50"/>
      <c r="B35" s="51" t="s">
        <v>11</v>
      </c>
      <c r="C35" s="68"/>
      <c r="D35" s="70"/>
      <c r="E35" s="46"/>
      <c r="F35" s="46"/>
      <c r="G35" s="46"/>
      <c r="H35" s="46"/>
      <c r="I35" s="48"/>
      <c r="J35" s="46"/>
      <c r="K35" s="46"/>
      <c r="L35" s="46"/>
      <c r="M35" s="52"/>
    </row>
    <row r="36" spans="1:13" ht="16.5" hidden="1" thickBot="1">
      <c r="A36" s="50"/>
      <c r="B36" s="56" t="s">
        <v>49</v>
      </c>
      <c r="C36" s="68"/>
      <c r="D36" s="70"/>
      <c r="E36" s="52"/>
      <c r="F36" s="52"/>
      <c r="G36" s="52"/>
      <c r="H36" s="52"/>
      <c r="I36" s="48"/>
      <c r="J36" s="46"/>
      <c r="K36" s="46"/>
      <c r="L36" s="46"/>
      <c r="M36" s="52"/>
    </row>
    <row r="37" spans="1:13" ht="16.5" hidden="1" thickBot="1">
      <c r="A37" s="50"/>
      <c r="B37" s="59" t="s">
        <v>12</v>
      </c>
      <c r="C37" s="68">
        <f>C32+C33+C34+C35+C36</f>
        <v>0</v>
      </c>
      <c r="D37" s="70"/>
      <c r="E37" s="48">
        <f aca="true" t="shared" si="3" ref="E37:M37">E32+E33+E34+E35+E36</f>
        <v>0</v>
      </c>
      <c r="F37" s="48">
        <f t="shared" si="3"/>
        <v>0</v>
      </c>
      <c r="G37" s="48">
        <f t="shared" si="3"/>
        <v>0</v>
      </c>
      <c r="H37" s="48">
        <f t="shared" si="3"/>
        <v>0</v>
      </c>
      <c r="I37" s="48">
        <f t="shared" si="3"/>
        <v>0</v>
      </c>
      <c r="J37" s="48">
        <f t="shared" si="3"/>
        <v>0</v>
      </c>
      <c r="K37" s="48">
        <f t="shared" si="3"/>
        <v>0</v>
      </c>
      <c r="L37" s="48">
        <f t="shared" si="3"/>
        <v>0</v>
      </c>
      <c r="M37" s="48">
        <f t="shared" si="3"/>
        <v>0</v>
      </c>
    </row>
    <row r="38" spans="1:13" ht="16.5" hidden="1" thickBot="1">
      <c r="A38" s="50"/>
      <c r="B38" s="64" t="s">
        <v>53</v>
      </c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</row>
    <row r="39" spans="1:13" ht="16.5" hidden="1" thickBot="1">
      <c r="A39" s="15"/>
      <c r="B39" s="51" t="s">
        <v>68</v>
      </c>
      <c r="C39" s="68"/>
      <c r="D39" s="70"/>
      <c r="E39" s="48"/>
      <c r="F39" s="48"/>
      <c r="G39" s="48"/>
      <c r="H39" s="48"/>
      <c r="I39" s="48"/>
      <c r="J39" s="48"/>
      <c r="K39" s="48"/>
      <c r="L39" s="48"/>
      <c r="M39" s="48"/>
    </row>
    <row r="40" spans="1:13" ht="16.5" thickBot="1">
      <c r="A40" s="50"/>
      <c r="B40" s="14" t="s">
        <v>16</v>
      </c>
      <c r="C40" s="68">
        <f>C17+C25+C30+C37+C39</f>
        <v>1060</v>
      </c>
      <c r="D40" s="70"/>
      <c r="E40" s="48">
        <f aca="true" t="shared" si="4" ref="E40:M40">E17+E25+E30+E37+E39</f>
        <v>52.76</v>
      </c>
      <c r="F40" s="48">
        <f t="shared" si="4"/>
        <v>33.46999999999999</v>
      </c>
      <c r="G40" s="48">
        <f t="shared" si="4"/>
        <v>178.92000000000002</v>
      </c>
      <c r="H40" s="48">
        <f t="shared" si="4"/>
        <v>1025.5</v>
      </c>
      <c r="I40" s="48">
        <f t="shared" si="4"/>
        <v>1250</v>
      </c>
      <c r="J40" s="48">
        <f t="shared" si="4"/>
        <v>66.27</v>
      </c>
      <c r="K40" s="48">
        <f t="shared" si="4"/>
        <v>39.879999999999995</v>
      </c>
      <c r="L40" s="48">
        <f t="shared" si="4"/>
        <v>218.10000000000002</v>
      </c>
      <c r="M40" s="60">
        <f t="shared" si="4"/>
        <v>1245.5</v>
      </c>
    </row>
    <row r="41" spans="1:13" ht="16.5" thickBot="1">
      <c r="A41" s="15"/>
      <c r="B41" s="16" t="s">
        <v>24</v>
      </c>
      <c r="C41" s="94"/>
      <c r="D41" s="95"/>
      <c r="E41" s="17">
        <v>1</v>
      </c>
      <c r="F41" s="18">
        <v>1</v>
      </c>
      <c r="G41" s="18">
        <v>4</v>
      </c>
      <c r="H41" s="17"/>
      <c r="I41" s="17"/>
      <c r="J41" s="17">
        <v>1</v>
      </c>
      <c r="K41" s="18">
        <v>1</v>
      </c>
      <c r="L41" s="18">
        <v>4</v>
      </c>
      <c r="M41" s="17"/>
    </row>
  </sheetData>
  <sheetProtection/>
  <mergeCells count="44">
    <mergeCell ref="C39:D39"/>
    <mergeCell ref="C40:D40"/>
    <mergeCell ref="C41:D41"/>
    <mergeCell ref="C33:D33"/>
    <mergeCell ref="C34:D34"/>
    <mergeCell ref="C35:D35"/>
    <mergeCell ref="C36:D36"/>
    <mergeCell ref="C37:D37"/>
    <mergeCell ref="B38:M38"/>
    <mergeCell ref="A26:M26"/>
    <mergeCell ref="B31:M31"/>
    <mergeCell ref="C32:D32"/>
    <mergeCell ref="C30:D30"/>
    <mergeCell ref="C22:D22"/>
    <mergeCell ref="C29:D29"/>
    <mergeCell ref="C27:D27"/>
    <mergeCell ref="C28:D28"/>
    <mergeCell ref="C25:D25"/>
    <mergeCell ref="C24:D24"/>
    <mergeCell ref="C8:D8"/>
    <mergeCell ref="C12:D12"/>
    <mergeCell ref="C13:D13"/>
    <mergeCell ref="A10:M10"/>
    <mergeCell ref="A9:B9"/>
    <mergeCell ref="C17:D17"/>
    <mergeCell ref="C11:D11"/>
    <mergeCell ref="C14:D14"/>
    <mergeCell ref="C20:D20"/>
    <mergeCell ref="C23:D23"/>
    <mergeCell ref="C19:D19"/>
    <mergeCell ref="C15:D15"/>
    <mergeCell ref="C21:D21"/>
    <mergeCell ref="C16:D16"/>
    <mergeCell ref="A18:M18"/>
    <mergeCell ref="B3:C3"/>
    <mergeCell ref="A2:B2"/>
    <mergeCell ref="C9:H9"/>
    <mergeCell ref="I9:M9"/>
    <mergeCell ref="C5:D7"/>
    <mergeCell ref="E5:G6"/>
    <mergeCell ref="H5:H7"/>
    <mergeCell ref="M5:M7"/>
    <mergeCell ref="I5:I7"/>
    <mergeCell ref="J5:L6"/>
  </mergeCells>
  <printOptions/>
  <pageMargins left="0.3" right="0.16" top="0.23" bottom="0.3" header="0.2" footer="0.2"/>
  <pageSetup fitToHeight="1" fitToWidth="1" horizontalDpi="600" verticalDpi="600" orientation="landscape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7">
      <selection activeCell="I28" sqref="I28:I30"/>
    </sheetView>
  </sheetViews>
  <sheetFormatPr defaultColWidth="9.00390625" defaultRowHeight="12.75"/>
  <cols>
    <col min="1" max="1" width="7.375" style="11" customWidth="1"/>
    <col min="2" max="2" width="50.125" style="11" customWidth="1"/>
    <col min="3" max="3" width="6.00390625" style="11" customWidth="1"/>
    <col min="4" max="4" width="6.25390625" style="11" customWidth="1"/>
    <col min="5" max="5" width="13.125" style="11" bestFit="1" customWidth="1"/>
    <col min="6" max="7" width="9.125" style="11" customWidth="1"/>
    <col min="8" max="8" width="12.625" style="11" customWidth="1"/>
    <col min="9" max="9" width="11.375" style="11" customWidth="1"/>
    <col min="10" max="10" width="8.25390625" style="11" customWidth="1"/>
    <col min="11" max="11" width="7.875" style="11" customWidth="1"/>
    <col min="12" max="12" width="8.625" style="11" customWidth="1"/>
    <col min="13" max="13" width="12.375" style="11" customWidth="1"/>
    <col min="14" max="14" width="9.125" style="11" customWidth="1"/>
    <col min="15" max="15" width="7.375" style="11" customWidth="1"/>
    <col min="16" max="16" width="7.25390625" style="11" customWidth="1"/>
    <col min="17" max="16384" width="9.125" style="11" customWidth="1"/>
  </cols>
  <sheetData>
    <row r="1" spans="1:2" ht="15.75">
      <c r="A1" s="97" t="s">
        <v>21</v>
      </c>
      <c r="B1" s="97"/>
    </row>
    <row r="2" spans="1:8" ht="15.75">
      <c r="A2" s="97" t="s">
        <v>23</v>
      </c>
      <c r="B2" s="97"/>
      <c r="F2" s="20"/>
      <c r="G2" s="20"/>
      <c r="H2" s="20"/>
    </row>
    <row r="3" spans="2:8" ht="15.75">
      <c r="B3" s="98"/>
      <c r="C3" s="98"/>
      <c r="F3" s="20"/>
      <c r="G3" s="20"/>
      <c r="H3" s="20"/>
    </row>
    <row r="4" ht="16.5" thickBot="1"/>
    <row r="5" spans="1:13" ht="15.75" customHeight="1">
      <c r="A5" s="27" t="s">
        <v>0</v>
      </c>
      <c r="B5" s="28" t="s">
        <v>3</v>
      </c>
      <c r="C5" s="83" t="s">
        <v>28</v>
      </c>
      <c r="D5" s="84"/>
      <c r="E5" s="83" t="s">
        <v>30</v>
      </c>
      <c r="F5" s="89"/>
      <c r="G5" s="84"/>
      <c r="H5" s="80" t="s">
        <v>29</v>
      </c>
      <c r="I5" s="80" t="s">
        <v>28</v>
      </c>
      <c r="J5" s="83" t="s">
        <v>30</v>
      </c>
      <c r="K5" s="89"/>
      <c r="L5" s="84"/>
      <c r="M5" s="80" t="s">
        <v>29</v>
      </c>
    </row>
    <row r="6" spans="1:13" ht="16.5" thickBot="1">
      <c r="A6" s="29" t="s">
        <v>1</v>
      </c>
      <c r="B6" s="30" t="s">
        <v>4</v>
      </c>
      <c r="C6" s="85"/>
      <c r="D6" s="86"/>
      <c r="E6" s="87"/>
      <c r="F6" s="90"/>
      <c r="G6" s="88"/>
      <c r="H6" s="81"/>
      <c r="I6" s="81"/>
      <c r="J6" s="87"/>
      <c r="K6" s="90"/>
      <c r="L6" s="88"/>
      <c r="M6" s="81"/>
    </row>
    <row r="7" spans="1:13" ht="16.5" thickBot="1">
      <c r="A7" s="33" t="s">
        <v>2</v>
      </c>
      <c r="B7" s="34"/>
      <c r="C7" s="87"/>
      <c r="D7" s="88"/>
      <c r="E7" s="32" t="s">
        <v>5</v>
      </c>
      <c r="F7" s="32" t="s">
        <v>6</v>
      </c>
      <c r="G7" s="32" t="s">
        <v>7</v>
      </c>
      <c r="H7" s="82"/>
      <c r="I7" s="82"/>
      <c r="J7" s="32" t="s">
        <v>5</v>
      </c>
      <c r="K7" s="32" t="s">
        <v>6</v>
      </c>
      <c r="L7" s="32" t="s">
        <v>7</v>
      </c>
      <c r="M7" s="82"/>
    </row>
    <row r="8" spans="1:13" ht="16.5" thickBot="1">
      <c r="A8" s="12"/>
      <c r="B8" s="13"/>
      <c r="C8" s="64"/>
      <c r="D8" s="65"/>
      <c r="E8" s="14"/>
      <c r="F8" s="14"/>
      <c r="G8" s="14"/>
      <c r="H8" s="14"/>
      <c r="I8" s="14"/>
      <c r="J8" s="14"/>
      <c r="K8" s="14"/>
      <c r="L8" s="14"/>
      <c r="M8" s="14"/>
    </row>
    <row r="9" spans="1:13" ht="16.5" customHeight="1" thickBot="1">
      <c r="A9" s="78"/>
      <c r="B9" s="79"/>
      <c r="C9" s="76" t="s">
        <v>31</v>
      </c>
      <c r="D9" s="76"/>
      <c r="E9" s="76"/>
      <c r="F9" s="76"/>
      <c r="G9" s="76"/>
      <c r="H9" s="77"/>
      <c r="I9" s="91" t="s">
        <v>32</v>
      </c>
      <c r="J9" s="76"/>
      <c r="K9" s="76"/>
      <c r="L9" s="76"/>
      <c r="M9" s="77"/>
    </row>
    <row r="10" spans="1:13" ht="16.5" customHeight="1" hidden="1" thickBot="1">
      <c r="A10" s="68" t="s">
        <v>8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</row>
    <row r="11" spans="1:13" ht="17.25" customHeight="1" hidden="1" thickBot="1">
      <c r="A11" s="33">
        <v>182</v>
      </c>
      <c r="B11" s="35" t="s">
        <v>87</v>
      </c>
      <c r="C11" s="71"/>
      <c r="D11" s="72"/>
      <c r="E11" s="36"/>
      <c r="F11" s="36"/>
      <c r="G11" s="38"/>
      <c r="H11" s="37"/>
      <c r="I11" s="42"/>
      <c r="J11" s="36"/>
      <c r="K11" s="36"/>
      <c r="L11" s="38"/>
      <c r="M11" s="37"/>
    </row>
    <row r="12" spans="1:13" ht="18" customHeight="1" hidden="1" thickBot="1">
      <c r="A12" s="33">
        <v>379</v>
      </c>
      <c r="B12" s="34" t="s">
        <v>55</v>
      </c>
      <c r="C12" s="73"/>
      <c r="D12" s="74"/>
      <c r="E12" s="33"/>
      <c r="F12" s="32"/>
      <c r="G12" s="32"/>
      <c r="H12" s="32"/>
      <c r="I12" s="44"/>
      <c r="J12" s="33"/>
      <c r="K12" s="32"/>
      <c r="L12" s="32"/>
      <c r="M12" s="32"/>
    </row>
    <row r="13" spans="1:13" ht="16.5" hidden="1" thickBot="1">
      <c r="A13" s="39"/>
      <c r="B13" s="40" t="s">
        <v>56</v>
      </c>
      <c r="C13" s="71"/>
      <c r="D13" s="72"/>
      <c r="E13" s="38"/>
      <c r="F13" s="38"/>
      <c r="G13" s="38"/>
      <c r="H13" s="38"/>
      <c r="I13" s="42"/>
      <c r="J13" s="38"/>
      <c r="K13" s="38"/>
      <c r="L13" s="38"/>
      <c r="M13" s="38"/>
    </row>
    <row r="14" spans="1:13" ht="16.5" hidden="1" thickBot="1">
      <c r="A14" s="33">
        <v>41</v>
      </c>
      <c r="B14" s="34" t="s">
        <v>10</v>
      </c>
      <c r="C14" s="71"/>
      <c r="D14" s="72"/>
      <c r="E14" s="31"/>
      <c r="F14" s="36"/>
      <c r="G14" s="38"/>
      <c r="H14" s="32"/>
      <c r="I14" s="44"/>
      <c r="J14" s="31"/>
      <c r="K14" s="36"/>
      <c r="L14" s="38"/>
      <c r="M14" s="32"/>
    </row>
    <row r="15" spans="1:13" ht="16.5" hidden="1" thickBot="1">
      <c r="A15" s="39"/>
      <c r="B15" s="34" t="s">
        <v>11</v>
      </c>
      <c r="C15" s="71"/>
      <c r="D15" s="72"/>
      <c r="E15" s="38"/>
      <c r="F15" s="37"/>
      <c r="G15" s="37"/>
      <c r="H15" s="37"/>
      <c r="I15" s="44"/>
      <c r="J15" s="32"/>
      <c r="K15" s="32"/>
      <c r="L15" s="32"/>
      <c r="M15" s="32"/>
    </row>
    <row r="16" spans="1:13" ht="16.5" hidden="1" thickBot="1">
      <c r="A16" s="33"/>
      <c r="B16" s="34"/>
      <c r="C16" s="71"/>
      <c r="D16" s="72"/>
      <c r="E16" s="33"/>
      <c r="F16" s="32"/>
      <c r="G16" s="32"/>
      <c r="H16" s="32"/>
      <c r="I16" s="44"/>
      <c r="J16" s="33"/>
      <c r="K16" s="32"/>
      <c r="L16" s="32"/>
      <c r="M16" s="32"/>
    </row>
    <row r="17" spans="1:13" ht="16.5" hidden="1" thickBot="1">
      <c r="A17" s="33"/>
      <c r="B17" s="43" t="s">
        <v>12</v>
      </c>
      <c r="C17" s="71">
        <f>C11+C12+C13+C15</f>
        <v>0</v>
      </c>
      <c r="D17" s="72"/>
      <c r="E17" s="44">
        <f aca="true" t="shared" si="0" ref="E17:M17">E11+E12+E13+E15</f>
        <v>0</v>
      </c>
      <c r="F17" s="44">
        <f t="shared" si="0"/>
        <v>0</v>
      </c>
      <c r="G17" s="44">
        <f t="shared" si="0"/>
        <v>0</v>
      </c>
      <c r="H17" s="44">
        <f t="shared" si="0"/>
        <v>0</v>
      </c>
      <c r="I17" s="41">
        <f t="shared" si="0"/>
        <v>0</v>
      </c>
      <c r="J17" s="44">
        <f t="shared" si="0"/>
        <v>0</v>
      </c>
      <c r="K17" s="44">
        <f t="shared" si="0"/>
        <v>0</v>
      </c>
      <c r="L17" s="44">
        <f t="shared" si="0"/>
        <v>0</v>
      </c>
      <c r="M17" s="44">
        <f t="shared" si="0"/>
        <v>0</v>
      </c>
    </row>
    <row r="18" spans="1:13" ht="18" customHeight="1" thickBot="1">
      <c r="A18" s="71" t="s">
        <v>13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</row>
    <row r="19" spans="1:13" ht="18.75" customHeight="1" thickBot="1">
      <c r="A19" s="50">
        <v>87</v>
      </c>
      <c r="B19" s="51" t="s">
        <v>88</v>
      </c>
      <c r="C19" s="68">
        <v>60</v>
      </c>
      <c r="D19" s="70"/>
      <c r="E19" s="14">
        <v>1.32</v>
      </c>
      <c r="F19" s="46">
        <v>3.72</v>
      </c>
      <c r="G19" s="46">
        <v>8.58</v>
      </c>
      <c r="H19" s="46">
        <v>77</v>
      </c>
      <c r="I19" s="48">
        <v>100</v>
      </c>
      <c r="J19" s="46">
        <v>2.2</v>
      </c>
      <c r="K19" s="46">
        <v>6.2</v>
      </c>
      <c r="L19" s="46">
        <v>14.3</v>
      </c>
      <c r="M19" s="52">
        <v>128</v>
      </c>
    </row>
    <row r="20" spans="1:13" ht="17.25" customHeight="1" thickBot="1">
      <c r="A20" s="50">
        <v>100</v>
      </c>
      <c r="B20" s="51" t="s">
        <v>89</v>
      </c>
      <c r="C20" s="68">
        <v>200</v>
      </c>
      <c r="D20" s="70"/>
      <c r="E20" s="52">
        <v>4.3</v>
      </c>
      <c r="F20" s="47">
        <v>7.14</v>
      </c>
      <c r="G20" s="47">
        <v>11.4</v>
      </c>
      <c r="H20" s="47">
        <v>127</v>
      </c>
      <c r="I20" s="53">
        <v>250</v>
      </c>
      <c r="J20" s="52">
        <v>4.97</v>
      </c>
      <c r="K20" s="47">
        <v>6.19</v>
      </c>
      <c r="L20" s="47">
        <v>17.24</v>
      </c>
      <c r="M20" s="47">
        <v>154</v>
      </c>
    </row>
    <row r="21" spans="1:13" ht="16.5" thickBot="1">
      <c r="A21" s="50">
        <v>277</v>
      </c>
      <c r="B21" s="61" t="s">
        <v>90</v>
      </c>
      <c r="C21" s="68">
        <v>90</v>
      </c>
      <c r="D21" s="70"/>
      <c r="E21" s="52">
        <v>8.1</v>
      </c>
      <c r="F21" s="52">
        <v>9.56</v>
      </c>
      <c r="G21" s="52">
        <v>10.22</v>
      </c>
      <c r="H21" s="52">
        <v>145</v>
      </c>
      <c r="I21" s="53">
        <v>100</v>
      </c>
      <c r="J21" s="52">
        <v>8.63</v>
      </c>
      <c r="K21" s="52">
        <v>14.1</v>
      </c>
      <c r="L21" s="52">
        <v>12.3</v>
      </c>
      <c r="M21" s="52">
        <v>209</v>
      </c>
    </row>
    <row r="22" spans="1:13" ht="32.25" thickBot="1">
      <c r="A22" s="50">
        <v>355</v>
      </c>
      <c r="B22" s="54" t="s">
        <v>52</v>
      </c>
      <c r="C22" s="68">
        <v>150</v>
      </c>
      <c r="D22" s="70"/>
      <c r="E22" s="50">
        <v>11.85</v>
      </c>
      <c r="F22" s="14">
        <v>6.1</v>
      </c>
      <c r="G22" s="14">
        <v>16</v>
      </c>
      <c r="H22" s="14">
        <v>125</v>
      </c>
      <c r="I22" s="60">
        <v>180</v>
      </c>
      <c r="J22" s="50">
        <v>14.22</v>
      </c>
      <c r="K22" s="14">
        <v>7.32</v>
      </c>
      <c r="L22" s="14">
        <v>19.21</v>
      </c>
      <c r="M22" s="14">
        <v>151</v>
      </c>
    </row>
    <row r="23" spans="1:13" ht="16.5" customHeight="1" thickBot="1">
      <c r="A23" s="50">
        <v>342</v>
      </c>
      <c r="B23" s="51" t="s">
        <v>92</v>
      </c>
      <c r="C23" s="68">
        <v>200</v>
      </c>
      <c r="D23" s="70"/>
      <c r="E23" s="50">
        <v>0.9</v>
      </c>
      <c r="F23" s="14">
        <v>0</v>
      </c>
      <c r="G23" s="14">
        <v>38</v>
      </c>
      <c r="H23" s="14">
        <v>136</v>
      </c>
      <c r="I23" s="53">
        <v>200</v>
      </c>
      <c r="J23" s="50">
        <v>0.9</v>
      </c>
      <c r="K23" s="14">
        <v>0</v>
      </c>
      <c r="L23" s="14">
        <v>38</v>
      </c>
      <c r="M23" s="14">
        <v>136</v>
      </c>
    </row>
    <row r="24" spans="1:13" ht="16.5" thickBot="1">
      <c r="A24" s="15"/>
      <c r="B24" s="51" t="s">
        <v>11</v>
      </c>
      <c r="C24" s="68">
        <v>40</v>
      </c>
      <c r="D24" s="70"/>
      <c r="E24" s="52">
        <v>3</v>
      </c>
      <c r="F24" s="47">
        <v>0.4</v>
      </c>
      <c r="G24" s="47">
        <v>18.8</v>
      </c>
      <c r="H24" s="47">
        <v>92</v>
      </c>
      <c r="I24" s="53">
        <v>70</v>
      </c>
      <c r="J24" s="14">
        <v>5.25</v>
      </c>
      <c r="K24" s="14">
        <v>0.7</v>
      </c>
      <c r="L24" s="14">
        <v>27.4</v>
      </c>
      <c r="M24" s="14">
        <v>134</v>
      </c>
    </row>
    <row r="25" spans="1:13" ht="16.5" customHeight="1" thickBot="1">
      <c r="A25" s="55"/>
      <c r="B25" s="56" t="s">
        <v>49</v>
      </c>
      <c r="C25" s="68">
        <v>40</v>
      </c>
      <c r="D25" s="70"/>
      <c r="E25" s="52">
        <v>2.59</v>
      </c>
      <c r="F25" s="52">
        <v>0.4</v>
      </c>
      <c r="G25" s="52">
        <v>16.4</v>
      </c>
      <c r="H25" s="52">
        <v>80</v>
      </c>
      <c r="I25" s="57">
        <v>60</v>
      </c>
      <c r="J25" s="52">
        <v>3.88</v>
      </c>
      <c r="K25" s="52">
        <v>0.3</v>
      </c>
      <c r="L25" s="52">
        <v>24.6</v>
      </c>
      <c r="M25" s="52">
        <v>120</v>
      </c>
    </row>
    <row r="26" spans="1:13" ht="16.5" thickBot="1">
      <c r="A26" s="58"/>
      <c r="B26" s="59" t="s">
        <v>12</v>
      </c>
      <c r="C26" s="68">
        <f>C19+C20+C21+C22+C23+C24+C25</f>
        <v>780</v>
      </c>
      <c r="D26" s="70"/>
      <c r="E26" s="60">
        <f aca="true" t="shared" si="1" ref="E26:M26">E19+E20+E21+E22+E23+E24+E25</f>
        <v>32.06</v>
      </c>
      <c r="F26" s="60">
        <f t="shared" si="1"/>
        <v>27.32</v>
      </c>
      <c r="G26" s="60">
        <f t="shared" si="1"/>
        <v>119.4</v>
      </c>
      <c r="H26" s="60">
        <f t="shared" si="1"/>
        <v>782</v>
      </c>
      <c r="I26" s="60">
        <f t="shared" si="1"/>
        <v>960</v>
      </c>
      <c r="J26" s="60">
        <f t="shared" si="1"/>
        <v>40.050000000000004</v>
      </c>
      <c r="K26" s="60">
        <f t="shared" si="1"/>
        <v>34.81</v>
      </c>
      <c r="L26" s="60">
        <f t="shared" si="1"/>
        <v>153.05</v>
      </c>
      <c r="M26" s="60">
        <f t="shared" si="1"/>
        <v>1032</v>
      </c>
    </row>
    <row r="27" spans="1:13" ht="16.5" thickBot="1">
      <c r="A27" s="68" t="s">
        <v>15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</row>
    <row r="28" spans="1:13" ht="16.5" thickBot="1">
      <c r="A28" s="50"/>
      <c r="B28" s="54" t="s">
        <v>56</v>
      </c>
      <c r="C28" s="68">
        <v>45</v>
      </c>
      <c r="D28" s="70"/>
      <c r="E28" s="50">
        <v>5.08</v>
      </c>
      <c r="F28" s="14">
        <v>4.6</v>
      </c>
      <c r="G28" s="14">
        <v>0.28</v>
      </c>
      <c r="H28" s="14">
        <v>63</v>
      </c>
      <c r="I28" s="53">
        <v>45</v>
      </c>
      <c r="J28" s="50">
        <v>5.08</v>
      </c>
      <c r="K28" s="50">
        <v>4.6</v>
      </c>
      <c r="L28" s="50">
        <v>0.28</v>
      </c>
      <c r="M28" s="50">
        <v>63</v>
      </c>
    </row>
    <row r="29" spans="1:13" ht="16.5" thickBot="1">
      <c r="A29" s="50"/>
      <c r="B29" s="51" t="s">
        <v>14</v>
      </c>
      <c r="C29" s="68">
        <v>200</v>
      </c>
      <c r="D29" s="70"/>
      <c r="E29" s="52">
        <v>1.3</v>
      </c>
      <c r="F29" s="52">
        <v>0</v>
      </c>
      <c r="G29" s="52">
        <v>26.8</v>
      </c>
      <c r="H29" s="52">
        <v>95</v>
      </c>
      <c r="I29" s="60">
        <v>200</v>
      </c>
      <c r="J29" s="52">
        <v>1.3</v>
      </c>
      <c r="K29" s="52">
        <v>0</v>
      </c>
      <c r="L29" s="52">
        <v>26.8</v>
      </c>
      <c r="M29" s="52">
        <v>95</v>
      </c>
    </row>
    <row r="30" spans="1:13" ht="16.5" thickBot="1">
      <c r="A30" s="50">
        <v>80</v>
      </c>
      <c r="B30" s="51" t="s">
        <v>121</v>
      </c>
      <c r="C30" s="68">
        <v>100</v>
      </c>
      <c r="D30" s="70"/>
      <c r="E30" s="52">
        <v>0.4</v>
      </c>
      <c r="F30" s="52">
        <v>0.2</v>
      </c>
      <c r="G30" s="52">
        <v>9.8</v>
      </c>
      <c r="H30" s="52">
        <v>44</v>
      </c>
      <c r="I30" s="60">
        <v>100</v>
      </c>
      <c r="J30" s="52">
        <v>0.4</v>
      </c>
      <c r="K30" s="52">
        <v>0.2</v>
      </c>
      <c r="L30" s="52">
        <v>9.8</v>
      </c>
      <c r="M30" s="52">
        <v>44</v>
      </c>
    </row>
    <row r="31" spans="1:13" ht="16.5" thickBot="1">
      <c r="A31" s="15"/>
      <c r="B31" s="59" t="s">
        <v>12</v>
      </c>
      <c r="C31" s="68">
        <f>C28+C29+C30</f>
        <v>345</v>
      </c>
      <c r="D31" s="70"/>
      <c r="E31" s="48">
        <f aca="true" t="shared" si="2" ref="E31:M31">E28+E29+E30</f>
        <v>6.78</v>
      </c>
      <c r="F31" s="48">
        <f t="shared" si="2"/>
        <v>4.8</v>
      </c>
      <c r="G31" s="48">
        <f t="shared" si="2"/>
        <v>36.88</v>
      </c>
      <c r="H31" s="48">
        <f t="shared" si="2"/>
        <v>202</v>
      </c>
      <c r="I31" s="48">
        <f t="shared" si="2"/>
        <v>345</v>
      </c>
      <c r="J31" s="48">
        <f t="shared" si="2"/>
        <v>6.78</v>
      </c>
      <c r="K31" s="48">
        <f t="shared" si="2"/>
        <v>4.8</v>
      </c>
      <c r="L31" s="48">
        <f t="shared" si="2"/>
        <v>36.88</v>
      </c>
      <c r="M31" s="60">
        <f t="shared" si="2"/>
        <v>202</v>
      </c>
    </row>
    <row r="32" spans="1:13" ht="16.5" hidden="1" thickBot="1">
      <c r="A32" s="50"/>
      <c r="B32" s="68" t="s">
        <v>50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70"/>
    </row>
    <row r="33" spans="1:13" ht="16.5" hidden="1" thickBot="1">
      <c r="A33" s="50">
        <v>289</v>
      </c>
      <c r="B33" s="54" t="s">
        <v>93</v>
      </c>
      <c r="C33" s="68"/>
      <c r="D33" s="70"/>
      <c r="E33" s="50"/>
      <c r="F33" s="14"/>
      <c r="G33" s="14"/>
      <c r="H33" s="14"/>
      <c r="I33" s="14"/>
      <c r="J33" s="50"/>
      <c r="K33" s="50"/>
      <c r="L33" s="50"/>
      <c r="M33" s="50"/>
    </row>
    <row r="34" spans="1:13" ht="16.5" hidden="1" thickBot="1">
      <c r="A34" s="50"/>
      <c r="B34" s="54" t="s">
        <v>114</v>
      </c>
      <c r="C34" s="68"/>
      <c r="D34" s="70"/>
      <c r="E34" s="50"/>
      <c r="F34" s="14"/>
      <c r="G34" s="14"/>
      <c r="H34" s="14"/>
      <c r="I34" s="53"/>
      <c r="J34" s="50"/>
      <c r="K34" s="14"/>
      <c r="L34" s="14"/>
      <c r="M34" s="14"/>
    </row>
    <row r="35" spans="1:13" ht="16.5" hidden="1" thickBot="1">
      <c r="A35" s="50">
        <v>376</v>
      </c>
      <c r="B35" s="51" t="s">
        <v>9</v>
      </c>
      <c r="C35" s="68"/>
      <c r="D35" s="70"/>
      <c r="E35" s="52"/>
      <c r="F35" s="52"/>
      <c r="G35" s="52"/>
      <c r="H35" s="52"/>
      <c r="I35" s="52"/>
      <c r="J35" s="52"/>
      <c r="K35" s="52"/>
      <c r="L35" s="52"/>
      <c r="M35" s="52"/>
    </row>
    <row r="36" spans="1:13" ht="16.5" hidden="1" thickBot="1">
      <c r="A36" s="50"/>
      <c r="B36" s="51" t="s">
        <v>11</v>
      </c>
      <c r="C36" s="68"/>
      <c r="D36" s="70"/>
      <c r="E36" s="46"/>
      <c r="F36" s="46"/>
      <c r="G36" s="46"/>
      <c r="H36" s="46"/>
      <c r="I36" s="48"/>
      <c r="J36" s="46"/>
      <c r="K36" s="46"/>
      <c r="L36" s="46"/>
      <c r="M36" s="52"/>
    </row>
    <row r="37" spans="1:13" ht="16.5" hidden="1" thickBot="1">
      <c r="A37" s="50"/>
      <c r="B37" s="56" t="s">
        <v>49</v>
      </c>
      <c r="C37" s="68"/>
      <c r="D37" s="70"/>
      <c r="E37" s="52"/>
      <c r="F37" s="52"/>
      <c r="G37" s="52"/>
      <c r="H37" s="52"/>
      <c r="I37" s="48"/>
      <c r="J37" s="46"/>
      <c r="K37" s="46"/>
      <c r="L37" s="46"/>
      <c r="M37" s="52"/>
    </row>
    <row r="38" spans="1:13" ht="16.5" hidden="1" thickBot="1">
      <c r="A38" s="50"/>
      <c r="B38" s="59" t="s">
        <v>12</v>
      </c>
      <c r="C38" s="68">
        <f>C33+C34+C35+C36+C37</f>
        <v>0</v>
      </c>
      <c r="D38" s="70"/>
      <c r="E38" s="48">
        <f aca="true" t="shared" si="3" ref="E38:M38">E31+E32+E33+E34+E35</f>
        <v>6.78</v>
      </c>
      <c r="F38" s="48">
        <f t="shared" si="3"/>
        <v>4.8</v>
      </c>
      <c r="G38" s="48">
        <f t="shared" si="3"/>
        <v>36.88</v>
      </c>
      <c r="H38" s="48">
        <f t="shared" si="3"/>
        <v>202</v>
      </c>
      <c r="I38" s="48">
        <f>I33+I34+I35+I36+I37</f>
        <v>0</v>
      </c>
      <c r="J38" s="48">
        <f t="shared" si="3"/>
        <v>6.78</v>
      </c>
      <c r="K38" s="48">
        <f t="shared" si="3"/>
        <v>4.8</v>
      </c>
      <c r="L38" s="48">
        <f t="shared" si="3"/>
        <v>36.88</v>
      </c>
      <c r="M38" s="48">
        <f t="shared" si="3"/>
        <v>202</v>
      </c>
    </row>
    <row r="39" spans="1:13" ht="16.5" hidden="1" thickBot="1">
      <c r="A39" s="50"/>
      <c r="B39" s="64" t="s">
        <v>53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</row>
    <row r="40" spans="1:13" ht="16.5" hidden="1" thickBot="1">
      <c r="A40" s="15"/>
      <c r="B40" s="51"/>
      <c r="C40" s="68"/>
      <c r="D40" s="70"/>
      <c r="E40" s="48"/>
      <c r="F40" s="48"/>
      <c r="G40" s="48"/>
      <c r="H40" s="48"/>
      <c r="I40" s="48"/>
      <c r="J40" s="48"/>
      <c r="K40" s="48"/>
      <c r="L40" s="48"/>
      <c r="M40" s="48"/>
    </row>
    <row r="41" spans="1:13" ht="16.5" thickBot="1">
      <c r="A41" s="50"/>
      <c r="B41" s="14" t="s">
        <v>16</v>
      </c>
      <c r="C41" s="68">
        <f>C17+C26+C31+C38+C40</f>
        <v>1125</v>
      </c>
      <c r="D41" s="70"/>
      <c r="E41" s="48">
        <f aca="true" t="shared" si="4" ref="E41:L41">E17+E26+E31+E38+E40</f>
        <v>45.620000000000005</v>
      </c>
      <c r="F41" s="48">
        <f t="shared" si="4"/>
        <v>36.919999999999995</v>
      </c>
      <c r="G41" s="48">
        <f t="shared" si="4"/>
        <v>193.16</v>
      </c>
      <c r="H41" s="48">
        <f t="shared" si="4"/>
        <v>1186</v>
      </c>
      <c r="I41" s="48">
        <f t="shared" si="4"/>
        <v>1305</v>
      </c>
      <c r="J41" s="48">
        <f t="shared" si="4"/>
        <v>53.61000000000001</v>
      </c>
      <c r="K41" s="48">
        <f t="shared" si="4"/>
        <v>44.41</v>
      </c>
      <c r="L41" s="48">
        <f t="shared" si="4"/>
        <v>226.81</v>
      </c>
      <c r="M41" s="60">
        <f>M17+M26+M31+M38+M40</f>
        <v>1436</v>
      </c>
    </row>
    <row r="42" spans="1:13" ht="16.5" thickBot="1">
      <c r="A42" s="15"/>
      <c r="B42" s="16" t="s">
        <v>24</v>
      </c>
      <c r="C42" s="94"/>
      <c r="D42" s="95"/>
      <c r="E42" s="17">
        <v>1</v>
      </c>
      <c r="F42" s="18">
        <v>1</v>
      </c>
      <c r="G42" s="18">
        <v>4</v>
      </c>
      <c r="H42" s="17"/>
      <c r="I42" s="17"/>
      <c r="J42" s="17">
        <v>1</v>
      </c>
      <c r="K42" s="18">
        <v>1</v>
      </c>
      <c r="L42" s="18">
        <v>4</v>
      </c>
      <c r="M42" s="17"/>
    </row>
  </sheetData>
  <sheetProtection/>
  <mergeCells count="46">
    <mergeCell ref="A27:M27"/>
    <mergeCell ref="C14:D14"/>
    <mergeCell ref="C11:D11"/>
    <mergeCell ref="C12:D12"/>
    <mergeCell ref="C13:D13"/>
    <mergeCell ref="C16:D16"/>
    <mergeCell ref="A18:M18"/>
    <mergeCell ref="B3:C3"/>
    <mergeCell ref="C20:D20"/>
    <mergeCell ref="C23:D23"/>
    <mergeCell ref="C15:D15"/>
    <mergeCell ref="C28:D28"/>
    <mergeCell ref="C21:D21"/>
    <mergeCell ref="C17:D17"/>
    <mergeCell ref="C26:D26"/>
    <mergeCell ref="C25:D25"/>
    <mergeCell ref="C19:D19"/>
    <mergeCell ref="M5:M7"/>
    <mergeCell ref="C22:D22"/>
    <mergeCell ref="A9:B9"/>
    <mergeCell ref="C9:H9"/>
    <mergeCell ref="I9:M9"/>
    <mergeCell ref="C8:D8"/>
    <mergeCell ref="C5:D7"/>
    <mergeCell ref="E5:G6"/>
    <mergeCell ref="H5:H7"/>
    <mergeCell ref="C34:D34"/>
    <mergeCell ref="C35:D35"/>
    <mergeCell ref="C36:D36"/>
    <mergeCell ref="C31:D31"/>
    <mergeCell ref="A2:B2"/>
    <mergeCell ref="A1:B1"/>
    <mergeCell ref="A10:M10"/>
    <mergeCell ref="C24:D24"/>
    <mergeCell ref="I5:I7"/>
    <mergeCell ref="J5:L6"/>
    <mergeCell ref="C41:D41"/>
    <mergeCell ref="C42:D42"/>
    <mergeCell ref="C30:D30"/>
    <mergeCell ref="C29:D29"/>
    <mergeCell ref="C37:D37"/>
    <mergeCell ref="C38:D38"/>
    <mergeCell ref="B39:M39"/>
    <mergeCell ref="C40:D40"/>
    <mergeCell ref="B32:M32"/>
    <mergeCell ref="C33:D33"/>
  </mergeCells>
  <printOptions/>
  <pageMargins left="0.24" right="0.16" top="0.33" bottom="0.26" header="0.2" footer="0.2"/>
  <pageSetup fitToHeight="1" fitToWidth="1"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2"/>
  <sheetViews>
    <sheetView zoomScalePageLayoutView="0" workbookViewId="0" topLeftCell="A4">
      <selection activeCell="I29" sqref="I29:I30"/>
    </sheetView>
  </sheetViews>
  <sheetFormatPr defaultColWidth="9.00390625" defaultRowHeight="12.75"/>
  <cols>
    <col min="1" max="1" width="7.25390625" style="1" customWidth="1"/>
    <col min="2" max="2" width="50.125" style="1" customWidth="1"/>
    <col min="3" max="3" width="6.00390625" style="1" customWidth="1"/>
    <col min="4" max="4" width="6.125" style="1" customWidth="1"/>
    <col min="5" max="5" width="10.375" style="1" customWidth="1"/>
    <col min="6" max="7" width="9.125" style="1" customWidth="1"/>
    <col min="8" max="8" width="13.75390625" style="1" customWidth="1"/>
    <col min="9" max="9" width="12.875" style="1" customWidth="1"/>
    <col min="10" max="10" width="9.125" style="1" customWidth="1"/>
    <col min="11" max="11" width="7.75390625" style="1" customWidth="1"/>
    <col min="12" max="12" width="9.375" style="1" customWidth="1"/>
    <col min="13" max="13" width="13.25390625" style="1" customWidth="1"/>
    <col min="14" max="14" width="9.125" style="1" customWidth="1"/>
    <col min="15" max="15" width="7.375" style="1" customWidth="1"/>
    <col min="16" max="16" width="7.25390625" style="1" customWidth="1"/>
    <col min="17" max="16384" width="9.125" style="1" customWidth="1"/>
  </cols>
  <sheetData>
    <row r="1" spans="1:13" ht="15.75">
      <c r="A1" s="97" t="s">
        <v>20</v>
      </c>
      <c r="B1" s="97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15.75">
      <c r="A2" s="97" t="s">
        <v>23</v>
      </c>
      <c r="B2" s="97"/>
      <c r="C2" s="11"/>
      <c r="D2" s="11"/>
      <c r="E2" s="11"/>
      <c r="F2" s="20"/>
      <c r="G2" s="20"/>
      <c r="H2" s="20"/>
      <c r="I2" s="11"/>
      <c r="J2" s="11"/>
      <c r="K2" s="11"/>
      <c r="L2" s="11"/>
      <c r="M2" s="11"/>
    </row>
    <row r="3" spans="1:13" ht="15.75">
      <c r="A3" s="11"/>
      <c r="B3" s="98"/>
      <c r="C3" s="98"/>
      <c r="D3" s="11"/>
      <c r="E3" s="11"/>
      <c r="F3" s="20"/>
      <c r="G3" s="20"/>
      <c r="H3" s="20"/>
      <c r="I3" s="11"/>
      <c r="J3" s="11"/>
      <c r="K3" s="11"/>
      <c r="L3" s="11"/>
      <c r="M3" s="11"/>
    </row>
    <row r="4" spans="1:13" ht="16.5" thickBot="1">
      <c r="A4" s="11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5.75" customHeight="1">
      <c r="A5" s="27" t="s">
        <v>0</v>
      </c>
      <c r="B5" s="28" t="s">
        <v>3</v>
      </c>
      <c r="C5" s="83" t="s">
        <v>28</v>
      </c>
      <c r="D5" s="84"/>
      <c r="E5" s="83" t="s">
        <v>30</v>
      </c>
      <c r="F5" s="89"/>
      <c r="G5" s="84"/>
      <c r="H5" s="80" t="s">
        <v>29</v>
      </c>
      <c r="I5" s="80" t="s">
        <v>28</v>
      </c>
      <c r="J5" s="83" t="s">
        <v>30</v>
      </c>
      <c r="K5" s="89"/>
      <c r="L5" s="84"/>
      <c r="M5" s="80" t="s">
        <v>29</v>
      </c>
    </row>
    <row r="6" spans="1:13" ht="13.5" thickBot="1">
      <c r="A6" s="29" t="s">
        <v>1</v>
      </c>
      <c r="B6" s="30" t="s">
        <v>4</v>
      </c>
      <c r="C6" s="85"/>
      <c r="D6" s="86"/>
      <c r="E6" s="87"/>
      <c r="F6" s="90"/>
      <c r="G6" s="88"/>
      <c r="H6" s="81"/>
      <c r="I6" s="81"/>
      <c r="J6" s="87"/>
      <c r="K6" s="90"/>
      <c r="L6" s="88"/>
      <c r="M6" s="81"/>
    </row>
    <row r="7" spans="1:13" ht="13.5" thickBot="1">
      <c r="A7" s="33" t="s">
        <v>2</v>
      </c>
      <c r="B7" s="34"/>
      <c r="C7" s="87"/>
      <c r="D7" s="88"/>
      <c r="E7" s="32" t="s">
        <v>5</v>
      </c>
      <c r="F7" s="32" t="s">
        <v>6</v>
      </c>
      <c r="G7" s="32" t="s">
        <v>7</v>
      </c>
      <c r="H7" s="82"/>
      <c r="I7" s="82"/>
      <c r="J7" s="32" t="s">
        <v>5</v>
      </c>
      <c r="K7" s="32" t="s">
        <v>6</v>
      </c>
      <c r="L7" s="32" t="s">
        <v>7</v>
      </c>
      <c r="M7" s="82"/>
    </row>
    <row r="8" spans="1:13" ht="16.5" thickBot="1">
      <c r="A8" s="12"/>
      <c r="B8" s="13"/>
      <c r="C8" s="64"/>
      <c r="D8" s="65"/>
      <c r="E8" s="14"/>
      <c r="F8" s="14"/>
      <c r="G8" s="14"/>
      <c r="H8" s="14"/>
      <c r="I8" s="14"/>
      <c r="J8" s="14"/>
      <c r="K8" s="14"/>
      <c r="L8" s="14"/>
      <c r="M8" s="14"/>
    </row>
    <row r="9" spans="1:13" ht="16.5" customHeight="1" thickBot="1">
      <c r="A9" s="78"/>
      <c r="B9" s="79"/>
      <c r="C9" s="76" t="s">
        <v>31</v>
      </c>
      <c r="D9" s="76"/>
      <c r="E9" s="76"/>
      <c r="F9" s="76"/>
      <c r="G9" s="76"/>
      <c r="H9" s="77"/>
      <c r="I9" s="91" t="s">
        <v>32</v>
      </c>
      <c r="J9" s="76"/>
      <c r="K9" s="76"/>
      <c r="L9" s="76"/>
      <c r="M9" s="77"/>
    </row>
    <row r="10" spans="1:13" ht="16.5" customHeight="1" hidden="1" thickBot="1">
      <c r="A10" s="68" t="s">
        <v>8</v>
      </c>
      <c r="B10" s="69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</row>
    <row r="11" spans="1:13" ht="17.25" customHeight="1" hidden="1" thickBot="1">
      <c r="A11" s="33">
        <v>222</v>
      </c>
      <c r="B11" s="35" t="s">
        <v>94</v>
      </c>
      <c r="C11" s="71"/>
      <c r="D11" s="72"/>
      <c r="E11" s="36"/>
      <c r="F11" s="36"/>
      <c r="G11" s="38"/>
      <c r="H11" s="37"/>
      <c r="I11" s="42"/>
      <c r="J11" s="36"/>
      <c r="K11" s="36"/>
      <c r="L11" s="38"/>
      <c r="M11" s="37"/>
    </row>
    <row r="12" spans="1:13" ht="18" customHeight="1" hidden="1" thickBot="1">
      <c r="A12" s="33">
        <v>378</v>
      </c>
      <c r="B12" s="34" t="s">
        <v>63</v>
      </c>
      <c r="C12" s="73"/>
      <c r="D12" s="74"/>
      <c r="E12" s="33"/>
      <c r="F12" s="32"/>
      <c r="G12" s="32"/>
      <c r="H12" s="32"/>
      <c r="I12" s="44"/>
      <c r="J12" s="33"/>
      <c r="K12" s="32"/>
      <c r="L12" s="32"/>
      <c r="M12" s="32"/>
    </row>
    <row r="13" spans="1:13" ht="17.25" customHeight="1" hidden="1" thickBot="1">
      <c r="A13" s="39"/>
      <c r="B13" s="40" t="s">
        <v>56</v>
      </c>
      <c r="C13" s="71"/>
      <c r="D13" s="72"/>
      <c r="E13" s="38"/>
      <c r="F13" s="38"/>
      <c r="G13" s="38"/>
      <c r="H13" s="38"/>
      <c r="I13" s="42"/>
      <c r="J13" s="38"/>
      <c r="K13" s="38"/>
      <c r="L13" s="38"/>
      <c r="M13" s="38"/>
    </row>
    <row r="14" spans="1:13" ht="13.5" hidden="1" thickBot="1">
      <c r="A14" s="33">
        <v>41</v>
      </c>
      <c r="B14" s="34" t="s">
        <v>10</v>
      </c>
      <c r="C14" s="71"/>
      <c r="D14" s="72"/>
      <c r="E14" s="31"/>
      <c r="F14" s="36"/>
      <c r="G14" s="38"/>
      <c r="H14" s="32"/>
      <c r="I14" s="44"/>
      <c r="J14" s="31"/>
      <c r="K14" s="36"/>
      <c r="L14" s="38"/>
      <c r="M14" s="32"/>
    </row>
    <row r="15" spans="1:13" ht="18" customHeight="1" hidden="1" thickBot="1">
      <c r="A15" s="39"/>
      <c r="B15" s="34" t="s">
        <v>111</v>
      </c>
      <c r="C15" s="71"/>
      <c r="D15" s="72"/>
      <c r="E15" s="38"/>
      <c r="F15" s="37"/>
      <c r="G15" s="37"/>
      <c r="H15" s="37"/>
      <c r="I15" s="44"/>
      <c r="J15" s="32"/>
      <c r="K15" s="32"/>
      <c r="L15" s="32"/>
      <c r="M15" s="32"/>
    </row>
    <row r="16" spans="1:13" ht="13.5" hidden="1" thickBot="1">
      <c r="A16" s="33"/>
      <c r="B16" s="34" t="s">
        <v>95</v>
      </c>
      <c r="C16" s="71"/>
      <c r="D16" s="72"/>
      <c r="E16" s="33"/>
      <c r="F16" s="32"/>
      <c r="G16" s="32"/>
      <c r="H16" s="32"/>
      <c r="I16" s="44"/>
      <c r="J16" s="33"/>
      <c r="K16" s="32"/>
      <c r="L16" s="32"/>
      <c r="M16" s="32"/>
    </row>
    <row r="17" spans="1:13" ht="15.75" customHeight="1" hidden="1" thickBot="1">
      <c r="A17" s="33"/>
      <c r="B17" s="43" t="s">
        <v>12</v>
      </c>
      <c r="C17" s="71">
        <f>C11+C12+C15</f>
        <v>0</v>
      </c>
      <c r="D17" s="72"/>
      <c r="E17" s="44">
        <f aca="true" t="shared" si="0" ref="E17:M17">E11+E12+E15</f>
        <v>0</v>
      </c>
      <c r="F17" s="44">
        <f t="shared" si="0"/>
        <v>0</v>
      </c>
      <c r="G17" s="44">
        <f t="shared" si="0"/>
        <v>0</v>
      </c>
      <c r="H17" s="44">
        <f t="shared" si="0"/>
        <v>0</v>
      </c>
      <c r="I17" s="41">
        <f t="shared" si="0"/>
        <v>0</v>
      </c>
      <c r="J17" s="44">
        <f t="shared" si="0"/>
        <v>0</v>
      </c>
      <c r="K17" s="44">
        <f t="shared" si="0"/>
        <v>0</v>
      </c>
      <c r="L17" s="44">
        <f t="shared" si="0"/>
        <v>0</v>
      </c>
      <c r="M17" s="44">
        <f t="shared" si="0"/>
        <v>0</v>
      </c>
    </row>
    <row r="18" spans="1:13" ht="18.75" customHeight="1" thickBot="1">
      <c r="A18" s="71" t="s">
        <v>13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</row>
    <row r="19" spans="1:13" ht="17.25" customHeight="1" thickBot="1">
      <c r="A19" s="50">
        <v>245</v>
      </c>
      <c r="B19" s="51" t="s">
        <v>46</v>
      </c>
      <c r="C19" s="68">
        <v>60</v>
      </c>
      <c r="D19" s="70"/>
      <c r="E19" s="14">
        <v>1.86</v>
      </c>
      <c r="F19" s="46">
        <v>0.12</v>
      </c>
      <c r="G19" s="46">
        <v>3.9</v>
      </c>
      <c r="H19" s="46">
        <v>24</v>
      </c>
      <c r="I19" s="48">
        <v>100</v>
      </c>
      <c r="J19" s="46">
        <v>3.1</v>
      </c>
      <c r="K19" s="46">
        <v>0.2</v>
      </c>
      <c r="L19" s="46">
        <v>6.5</v>
      </c>
      <c r="M19" s="52">
        <v>40</v>
      </c>
    </row>
    <row r="20" spans="1:13" ht="18" customHeight="1" thickBot="1">
      <c r="A20" s="50">
        <v>103</v>
      </c>
      <c r="B20" s="51" t="s">
        <v>96</v>
      </c>
      <c r="C20" s="68">
        <v>200</v>
      </c>
      <c r="D20" s="70"/>
      <c r="E20" s="52">
        <v>5.26</v>
      </c>
      <c r="F20" s="47">
        <v>7.85</v>
      </c>
      <c r="G20" s="47">
        <v>7.04</v>
      </c>
      <c r="H20" s="47">
        <v>107</v>
      </c>
      <c r="I20" s="53">
        <v>250</v>
      </c>
      <c r="J20" s="52">
        <v>6.45</v>
      </c>
      <c r="K20" s="47">
        <v>9.63</v>
      </c>
      <c r="L20" s="47">
        <v>8.65</v>
      </c>
      <c r="M20" s="47">
        <v>132</v>
      </c>
    </row>
    <row r="21" spans="1:13" ht="16.5" thickBot="1">
      <c r="A21" s="50">
        <v>239</v>
      </c>
      <c r="B21" s="61" t="s">
        <v>97</v>
      </c>
      <c r="C21" s="68">
        <v>90</v>
      </c>
      <c r="D21" s="70"/>
      <c r="E21" s="52">
        <v>15.36</v>
      </c>
      <c r="F21" s="52">
        <v>15.25</v>
      </c>
      <c r="G21" s="52">
        <v>11.3</v>
      </c>
      <c r="H21" s="52">
        <v>243</v>
      </c>
      <c r="I21" s="53">
        <v>100</v>
      </c>
      <c r="J21" s="52">
        <v>19.2</v>
      </c>
      <c r="K21" s="52">
        <v>19.07</v>
      </c>
      <c r="L21" s="52">
        <v>14.13</v>
      </c>
      <c r="M21" s="52">
        <v>304</v>
      </c>
    </row>
    <row r="22" spans="1:13" ht="16.5" customHeight="1" thickBot="1">
      <c r="A22" s="50">
        <v>312</v>
      </c>
      <c r="B22" s="61" t="s">
        <v>62</v>
      </c>
      <c r="C22" s="68">
        <v>150</v>
      </c>
      <c r="D22" s="70"/>
      <c r="E22" s="52">
        <v>3.11</v>
      </c>
      <c r="F22" s="52">
        <v>11.08</v>
      </c>
      <c r="G22" s="52">
        <v>20.5</v>
      </c>
      <c r="H22" s="52">
        <v>206</v>
      </c>
      <c r="I22" s="53">
        <v>180</v>
      </c>
      <c r="J22" s="52">
        <v>3.74</v>
      </c>
      <c r="K22" s="52">
        <v>13.3</v>
      </c>
      <c r="L22" s="52">
        <v>24.6</v>
      </c>
      <c r="M22" s="52">
        <v>248</v>
      </c>
    </row>
    <row r="23" spans="1:13" ht="16.5" thickBot="1">
      <c r="A23" s="50"/>
      <c r="B23" s="51" t="s">
        <v>14</v>
      </c>
      <c r="C23" s="68">
        <v>200</v>
      </c>
      <c r="D23" s="70"/>
      <c r="E23" s="50">
        <v>1.3</v>
      </c>
      <c r="F23" s="14">
        <v>0</v>
      </c>
      <c r="G23" s="14">
        <v>26.8</v>
      </c>
      <c r="H23" s="14">
        <v>95</v>
      </c>
      <c r="I23" s="53">
        <v>200</v>
      </c>
      <c r="J23" s="50">
        <v>1.3</v>
      </c>
      <c r="K23" s="14">
        <v>0</v>
      </c>
      <c r="L23" s="14">
        <v>26.8</v>
      </c>
      <c r="M23" s="14">
        <v>95</v>
      </c>
    </row>
    <row r="24" spans="1:13" ht="16.5" customHeight="1" thickBot="1">
      <c r="A24" s="15"/>
      <c r="B24" s="51" t="s">
        <v>11</v>
      </c>
      <c r="C24" s="68">
        <v>40</v>
      </c>
      <c r="D24" s="70"/>
      <c r="E24" s="52">
        <v>3</v>
      </c>
      <c r="F24" s="47">
        <v>0.4</v>
      </c>
      <c r="G24" s="47">
        <v>18.8</v>
      </c>
      <c r="H24" s="47">
        <v>92</v>
      </c>
      <c r="I24" s="53">
        <v>40</v>
      </c>
      <c r="J24" s="14">
        <v>3</v>
      </c>
      <c r="K24" s="14">
        <v>0.4</v>
      </c>
      <c r="L24" s="14">
        <v>18.8</v>
      </c>
      <c r="M24" s="14">
        <v>92</v>
      </c>
    </row>
    <row r="25" spans="1:13" ht="16.5" thickBot="1">
      <c r="A25" s="55"/>
      <c r="B25" s="56" t="s">
        <v>49</v>
      </c>
      <c r="C25" s="68">
        <v>25</v>
      </c>
      <c r="D25" s="70"/>
      <c r="E25" s="52">
        <v>1.62</v>
      </c>
      <c r="F25" s="52">
        <v>0.25</v>
      </c>
      <c r="G25" s="52">
        <v>10.25</v>
      </c>
      <c r="H25" s="52">
        <v>50</v>
      </c>
      <c r="I25" s="57">
        <v>25</v>
      </c>
      <c r="J25" s="52">
        <v>1.62</v>
      </c>
      <c r="K25" s="52">
        <v>0.25</v>
      </c>
      <c r="L25" s="52">
        <v>10.25</v>
      </c>
      <c r="M25" s="52">
        <v>50</v>
      </c>
    </row>
    <row r="26" spans="1:13" ht="16.5" thickBot="1">
      <c r="A26" s="58"/>
      <c r="B26" s="59" t="s">
        <v>12</v>
      </c>
      <c r="C26" s="68">
        <f>C19+C20+C21+C22+C23+C24+C25</f>
        <v>765</v>
      </c>
      <c r="D26" s="70"/>
      <c r="E26" s="60">
        <f>E19+E20+E22+E23+E24+E25+E21</f>
        <v>31.51</v>
      </c>
      <c r="F26" s="60">
        <f>F19+F20+F22+F23+F24+F25+F21</f>
        <v>34.95</v>
      </c>
      <c r="G26" s="60">
        <f>G19+G20+G22+G23+G24+G25+G21</f>
        <v>98.58999999999999</v>
      </c>
      <c r="H26" s="60">
        <f>H19+H20+H22+H23+H24+H25+H21</f>
        <v>817</v>
      </c>
      <c r="I26" s="60">
        <f>I19+I20+I21+I22+I23+I24+I25+I21</f>
        <v>995</v>
      </c>
      <c r="J26" s="60">
        <f>J19+J20+J22+J23+J24+J25+J21</f>
        <v>38.410000000000004</v>
      </c>
      <c r="K26" s="60">
        <f>K19+K20+K21+K22+K23+K24+K25</f>
        <v>42.85</v>
      </c>
      <c r="L26" s="60">
        <f>L19+L20+L22+L23+L24+L25+L21</f>
        <v>109.72999999999999</v>
      </c>
      <c r="M26" s="60">
        <f>M19+M20+M22+M23+M24+M25+M21</f>
        <v>961</v>
      </c>
    </row>
    <row r="27" spans="1:13" ht="18" customHeight="1" thickBot="1">
      <c r="A27" s="68" t="s">
        <v>15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</row>
    <row r="28" spans="1:13" ht="18" customHeight="1" thickBot="1">
      <c r="A28" s="50"/>
      <c r="B28" s="54" t="s">
        <v>111</v>
      </c>
      <c r="C28" s="68">
        <v>90</v>
      </c>
      <c r="D28" s="70"/>
      <c r="E28" s="50">
        <v>1.76</v>
      </c>
      <c r="F28" s="14">
        <v>16.16</v>
      </c>
      <c r="G28" s="14">
        <v>77.13</v>
      </c>
      <c r="H28" s="14">
        <v>366</v>
      </c>
      <c r="I28" s="53">
        <v>90</v>
      </c>
      <c r="J28" s="50">
        <v>1.76</v>
      </c>
      <c r="K28" s="50">
        <v>16.16</v>
      </c>
      <c r="L28" s="50">
        <v>77.13</v>
      </c>
      <c r="M28" s="50">
        <v>366</v>
      </c>
    </row>
    <row r="29" spans="1:13" ht="16.5" thickBot="1">
      <c r="A29" s="50"/>
      <c r="B29" s="54" t="s">
        <v>70</v>
      </c>
      <c r="C29" s="68">
        <v>200</v>
      </c>
      <c r="D29" s="70"/>
      <c r="E29" s="50">
        <v>5.2</v>
      </c>
      <c r="F29" s="14">
        <v>5</v>
      </c>
      <c r="G29" s="14">
        <v>22</v>
      </c>
      <c r="H29" s="14">
        <v>154</v>
      </c>
      <c r="I29" s="60">
        <v>200</v>
      </c>
      <c r="J29" s="50">
        <v>5.2</v>
      </c>
      <c r="K29" s="14">
        <v>5</v>
      </c>
      <c r="L29" s="14">
        <v>22</v>
      </c>
      <c r="M29" s="14">
        <v>154</v>
      </c>
    </row>
    <row r="30" spans="1:13" ht="16.5" thickBot="1">
      <c r="A30" s="50">
        <v>80</v>
      </c>
      <c r="B30" s="51" t="s">
        <v>121</v>
      </c>
      <c r="C30" s="68">
        <v>100</v>
      </c>
      <c r="D30" s="70"/>
      <c r="E30" s="52">
        <v>0.4</v>
      </c>
      <c r="F30" s="52">
        <v>0.2</v>
      </c>
      <c r="G30" s="52">
        <v>9.8</v>
      </c>
      <c r="H30" s="52">
        <v>44</v>
      </c>
      <c r="I30" s="60">
        <v>100</v>
      </c>
      <c r="J30" s="52">
        <v>0.4</v>
      </c>
      <c r="K30" s="52">
        <v>0.2</v>
      </c>
      <c r="L30" s="52">
        <v>9.8</v>
      </c>
      <c r="M30" s="52">
        <v>44</v>
      </c>
    </row>
    <row r="31" spans="1:13" ht="16.5" thickBot="1">
      <c r="A31" s="15"/>
      <c r="B31" s="59" t="s">
        <v>12</v>
      </c>
      <c r="C31" s="68">
        <f>C30+C29+C28</f>
        <v>390</v>
      </c>
      <c r="D31" s="70"/>
      <c r="E31" s="48">
        <f aca="true" t="shared" si="1" ref="E31:M31">E30+E29+E28</f>
        <v>7.36</v>
      </c>
      <c r="F31" s="48">
        <f t="shared" si="1"/>
        <v>21.36</v>
      </c>
      <c r="G31" s="48">
        <f t="shared" si="1"/>
        <v>108.92999999999999</v>
      </c>
      <c r="H31" s="48">
        <f t="shared" si="1"/>
        <v>564</v>
      </c>
      <c r="I31" s="48">
        <f t="shared" si="1"/>
        <v>390</v>
      </c>
      <c r="J31" s="48">
        <f t="shared" si="1"/>
        <v>7.36</v>
      </c>
      <c r="K31" s="48">
        <f t="shared" si="1"/>
        <v>21.36</v>
      </c>
      <c r="L31" s="48">
        <f t="shared" si="1"/>
        <v>108.92999999999999</v>
      </c>
      <c r="M31" s="60">
        <f t="shared" si="1"/>
        <v>564</v>
      </c>
    </row>
    <row r="32" spans="1:13" ht="16.5" hidden="1" thickBot="1">
      <c r="A32" s="50"/>
      <c r="B32" s="68" t="s">
        <v>50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70"/>
    </row>
    <row r="33" spans="1:13" ht="16.5" hidden="1" thickBot="1">
      <c r="A33" s="50">
        <v>281</v>
      </c>
      <c r="B33" s="54" t="s">
        <v>98</v>
      </c>
      <c r="C33" s="68"/>
      <c r="D33" s="70"/>
      <c r="E33" s="50"/>
      <c r="F33" s="14"/>
      <c r="G33" s="14"/>
      <c r="H33" s="14"/>
      <c r="I33" s="14"/>
      <c r="J33" s="50"/>
      <c r="K33" s="50"/>
      <c r="L33" s="50"/>
      <c r="M33" s="50"/>
    </row>
    <row r="34" spans="1:13" ht="16.5" hidden="1" thickBot="1">
      <c r="A34" s="50"/>
      <c r="B34" s="54" t="s">
        <v>99</v>
      </c>
      <c r="C34" s="68"/>
      <c r="D34" s="70"/>
      <c r="E34" s="50"/>
      <c r="F34" s="14"/>
      <c r="G34" s="14"/>
      <c r="H34" s="14"/>
      <c r="I34" s="52"/>
      <c r="J34" s="50"/>
      <c r="K34" s="14"/>
      <c r="L34" s="14"/>
      <c r="M34" s="14"/>
    </row>
    <row r="35" spans="1:13" ht="16.5" hidden="1" thickBot="1">
      <c r="A35" s="50">
        <v>379</v>
      </c>
      <c r="B35" s="51" t="s">
        <v>26</v>
      </c>
      <c r="C35" s="68"/>
      <c r="D35" s="70"/>
      <c r="E35" s="52"/>
      <c r="F35" s="52"/>
      <c r="G35" s="52"/>
      <c r="H35" s="52"/>
      <c r="I35" s="52"/>
      <c r="J35" s="52"/>
      <c r="K35" s="52"/>
      <c r="L35" s="52"/>
      <c r="M35" s="52"/>
    </row>
    <row r="36" spans="1:13" ht="16.5" hidden="1" thickBot="1">
      <c r="A36" s="50"/>
      <c r="B36" s="51" t="s">
        <v>11</v>
      </c>
      <c r="C36" s="68"/>
      <c r="D36" s="70"/>
      <c r="E36" s="46"/>
      <c r="F36" s="46"/>
      <c r="G36" s="46"/>
      <c r="H36" s="46"/>
      <c r="I36" s="46"/>
      <c r="J36" s="46"/>
      <c r="K36" s="46"/>
      <c r="L36" s="46"/>
      <c r="M36" s="52"/>
    </row>
    <row r="37" spans="1:13" ht="16.5" hidden="1" thickBot="1">
      <c r="A37" s="50"/>
      <c r="B37" s="56" t="s">
        <v>49</v>
      </c>
      <c r="C37" s="68"/>
      <c r="D37" s="70"/>
      <c r="E37" s="46"/>
      <c r="F37" s="46"/>
      <c r="G37" s="46"/>
      <c r="H37" s="46"/>
      <c r="I37" s="46"/>
      <c r="J37" s="46"/>
      <c r="K37" s="46"/>
      <c r="L37" s="46"/>
      <c r="M37" s="52"/>
    </row>
    <row r="38" spans="1:13" ht="16.5" hidden="1" thickBot="1">
      <c r="A38" s="50"/>
      <c r="B38" s="59" t="s">
        <v>12</v>
      </c>
      <c r="C38" s="68"/>
      <c r="D38" s="70"/>
      <c r="E38" s="48"/>
      <c r="F38" s="48"/>
      <c r="G38" s="48"/>
      <c r="H38" s="48"/>
      <c r="I38" s="48"/>
      <c r="J38" s="48"/>
      <c r="K38" s="48"/>
      <c r="L38" s="48"/>
      <c r="M38" s="48"/>
    </row>
    <row r="39" spans="1:13" ht="16.5" hidden="1" thickBot="1">
      <c r="A39" s="50"/>
      <c r="B39" s="64" t="s">
        <v>53</v>
      </c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</row>
    <row r="40" spans="1:13" ht="16.5" hidden="1" thickBot="1">
      <c r="A40" s="15"/>
      <c r="B40" s="51" t="s">
        <v>70</v>
      </c>
      <c r="C40" s="68"/>
      <c r="D40" s="70"/>
      <c r="E40" s="48"/>
      <c r="F40" s="48"/>
      <c r="G40" s="48"/>
      <c r="H40" s="48"/>
      <c r="I40" s="48"/>
      <c r="J40" s="48"/>
      <c r="K40" s="48"/>
      <c r="L40" s="48"/>
      <c r="M40" s="48"/>
    </row>
    <row r="41" spans="1:13" ht="16.5" thickBot="1">
      <c r="A41" s="50"/>
      <c r="B41" s="14" t="s">
        <v>16</v>
      </c>
      <c r="C41" s="68">
        <f>C17+C26+C31+C38+C40</f>
        <v>1155</v>
      </c>
      <c r="D41" s="70"/>
      <c r="E41" s="48">
        <f aca="true" t="shared" si="2" ref="E41:L41">E17+E26+E31+E38+E40</f>
        <v>38.870000000000005</v>
      </c>
      <c r="F41" s="48">
        <f t="shared" si="2"/>
        <v>56.31</v>
      </c>
      <c r="G41" s="48">
        <f t="shared" si="2"/>
        <v>207.51999999999998</v>
      </c>
      <c r="H41" s="48">
        <f t="shared" si="2"/>
        <v>1381</v>
      </c>
      <c r="I41" s="48">
        <f t="shared" si="2"/>
        <v>1385</v>
      </c>
      <c r="J41" s="48">
        <f t="shared" si="2"/>
        <v>45.77</v>
      </c>
      <c r="K41" s="48">
        <f t="shared" si="2"/>
        <v>64.21000000000001</v>
      </c>
      <c r="L41" s="48">
        <f t="shared" si="2"/>
        <v>218.65999999999997</v>
      </c>
      <c r="M41" s="60">
        <f>M23+M31+M40</f>
        <v>659</v>
      </c>
    </row>
    <row r="42" spans="1:13" ht="16.5" thickBot="1">
      <c r="A42" s="15"/>
      <c r="B42" s="16" t="s">
        <v>24</v>
      </c>
      <c r="C42" s="94"/>
      <c r="D42" s="95"/>
      <c r="E42" s="17">
        <v>1</v>
      </c>
      <c r="F42" s="18">
        <v>1</v>
      </c>
      <c r="G42" s="18">
        <v>4</v>
      </c>
      <c r="H42" s="17"/>
      <c r="I42" s="17"/>
      <c r="J42" s="17">
        <v>1</v>
      </c>
      <c r="K42" s="18">
        <v>1</v>
      </c>
      <c r="L42" s="18">
        <v>4</v>
      </c>
      <c r="M42" s="17"/>
    </row>
  </sheetData>
  <sheetProtection/>
  <mergeCells count="46">
    <mergeCell ref="C25:D25"/>
    <mergeCell ref="A2:B2"/>
    <mergeCell ref="C30:D30"/>
    <mergeCell ref="C26:D26"/>
    <mergeCell ref="C22:D22"/>
    <mergeCell ref="C19:D19"/>
    <mergeCell ref="C20:D20"/>
    <mergeCell ref="C14:D14"/>
    <mergeCell ref="C15:D15"/>
    <mergeCell ref="C17:D17"/>
    <mergeCell ref="I5:I7"/>
    <mergeCell ref="J5:L6"/>
    <mergeCell ref="C13:D13"/>
    <mergeCell ref="I9:M9"/>
    <mergeCell ref="A10:M10"/>
    <mergeCell ref="C5:D7"/>
    <mergeCell ref="E5:G6"/>
    <mergeCell ref="M5:M7"/>
    <mergeCell ref="C11:D11"/>
    <mergeCell ref="C12:D12"/>
    <mergeCell ref="C16:D16"/>
    <mergeCell ref="A1:B1"/>
    <mergeCell ref="A9:B9"/>
    <mergeCell ref="C9:H9"/>
    <mergeCell ref="H5:H7"/>
    <mergeCell ref="C8:D8"/>
    <mergeCell ref="B3:C3"/>
    <mergeCell ref="A18:M18"/>
    <mergeCell ref="C24:D24"/>
    <mergeCell ref="A27:M27"/>
    <mergeCell ref="C31:D31"/>
    <mergeCell ref="B32:M32"/>
    <mergeCell ref="C33:D33"/>
    <mergeCell ref="C23:D23"/>
    <mergeCell ref="C21:D21"/>
    <mergeCell ref="C28:D28"/>
    <mergeCell ref="C29:D29"/>
    <mergeCell ref="C40:D40"/>
    <mergeCell ref="C41:D41"/>
    <mergeCell ref="C42:D42"/>
    <mergeCell ref="C34:D34"/>
    <mergeCell ref="C35:D35"/>
    <mergeCell ref="C36:D36"/>
    <mergeCell ref="C37:D37"/>
    <mergeCell ref="C38:D38"/>
    <mergeCell ref="B39:M39"/>
  </mergeCells>
  <printOptions/>
  <pageMargins left="0.25" right="0.28" top="0.25" bottom="0.23" header="0.21" footer="0.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Школа-интернат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АХЧ</dc:creator>
  <cp:keywords/>
  <dc:description/>
  <cp:lastModifiedBy>Директор</cp:lastModifiedBy>
  <cp:lastPrinted>2023-11-27T07:52:00Z</cp:lastPrinted>
  <dcterms:created xsi:type="dcterms:W3CDTF">2016-11-10T09:21:46Z</dcterms:created>
  <dcterms:modified xsi:type="dcterms:W3CDTF">2023-12-05T04:51:18Z</dcterms:modified>
  <cp:category/>
  <cp:version/>
  <cp:contentType/>
  <cp:contentStatus/>
</cp:coreProperties>
</file>