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440" windowHeight="11040" tabRatio="933" activeTab="0"/>
  </bookViews>
  <sheets>
    <sheet name="Титул" sheetId="1" r:id="rId1"/>
    <sheet name="понедельник 1" sheetId="2" r:id="rId2"/>
    <sheet name="вторник 1" sheetId="3" r:id="rId3"/>
    <sheet name="среда 1" sheetId="4" r:id="rId4"/>
    <sheet name="четверг 1" sheetId="5" r:id="rId5"/>
    <sheet name="пятница 1" sheetId="6" r:id="rId6"/>
    <sheet name="понедельник  2" sheetId="7" r:id="rId7"/>
    <sheet name="вторник 2" sheetId="8" r:id="rId8"/>
    <sheet name="среда 2" sheetId="9" r:id="rId9"/>
    <sheet name="четверг 2" sheetId="10" r:id="rId10"/>
    <sheet name="пятница 2" sheetId="11" r:id="rId11"/>
    <sheet name="1" sheetId="12" r:id="rId12"/>
  </sheets>
  <definedNames/>
  <calcPr fullCalcOnLoad="1"/>
</workbook>
</file>

<file path=xl/sharedStrings.xml><?xml version="1.0" encoding="utf-8"?>
<sst xmlns="http://schemas.openxmlformats.org/spreadsheetml/2006/main" count="570" uniqueCount="186">
  <si>
    <t>№</t>
  </si>
  <si>
    <t>рецеп</t>
  </si>
  <si>
    <t>туры</t>
  </si>
  <si>
    <t>Прием  пищи,</t>
  </si>
  <si>
    <t>Наименование  блюда</t>
  </si>
  <si>
    <t>Б</t>
  </si>
  <si>
    <t>Ж</t>
  </si>
  <si>
    <t>У</t>
  </si>
  <si>
    <t>Завтрак</t>
  </si>
  <si>
    <t>Чай с сахаром</t>
  </si>
  <si>
    <t>Масло сливочное</t>
  </si>
  <si>
    <t>Хлеб  пшеничный йодированный</t>
  </si>
  <si>
    <t>Итого</t>
  </si>
  <si>
    <t>Обед</t>
  </si>
  <si>
    <t>Сок фруктовый</t>
  </si>
  <si>
    <t>Полдник</t>
  </si>
  <si>
    <t>200/20</t>
  </si>
  <si>
    <t>Молоко</t>
  </si>
  <si>
    <t>Сыр</t>
  </si>
  <si>
    <t>Всего</t>
  </si>
  <si>
    <t>250/20</t>
  </si>
  <si>
    <t>Яйцо варёное</t>
  </si>
  <si>
    <t>День: пятница</t>
  </si>
  <si>
    <t>Неделя: первая</t>
  </si>
  <si>
    <t>День: четверг</t>
  </si>
  <si>
    <t>День: среда</t>
  </si>
  <si>
    <t>День: вторник</t>
  </si>
  <si>
    <t>День: понедельник</t>
  </si>
  <si>
    <t>Неделя: вторая</t>
  </si>
  <si>
    <t>Соотношение : Б:Ж:У</t>
  </si>
  <si>
    <t>150/5</t>
  </si>
  <si>
    <t>40/40</t>
  </si>
  <si>
    <t>Свекольник с картофелем, мясом и сметаной</t>
  </si>
  <si>
    <t>Какао на цельном молоке</t>
  </si>
  <si>
    <t>Кофейный напиток на цельном молоке</t>
  </si>
  <si>
    <t>Хлеб  пшеничный йодированный,ржаной</t>
  </si>
  <si>
    <t>Помидор свежий</t>
  </si>
  <si>
    <t>Огурец свежий</t>
  </si>
  <si>
    <t>Помидор, огурец свежие с маслом растительным</t>
  </si>
  <si>
    <t>Суп "Харчо" с мясом и сметаной</t>
  </si>
  <si>
    <t>Фрукт</t>
  </si>
  <si>
    <t>Сдоба московская сахарная</t>
  </si>
  <si>
    <t>250/5</t>
  </si>
  <si>
    <t>200/5</t>
  </si>
  <si>
    <t>Сосиски отварные</t>
  </si>
  <si>
    <t>Масса порции</t>
  </si>
  <si>
    <t>Энергетическая ценность</t>
  </si>
  <si>
    <t>Пищевые вещества</t>
  </si>
  <si>
    <t>Дети с 7 до 11 лет</t>
  </si>
  <si>
    <t>Дети с 12 и старше</t>
  </si>
  <si>
    <t>День:вторник</t>
  </si>
  <si>
    <t>Каша молочная рисовая с маслом сливочным</t>
  </si>
  <si>
    <t>Рассольник "Ленинградский" с мясом и сметаной</t>
  </si>
  <si>
    <t>Плов из курицы</t>
  </si>
  <si>
    <t>Щи из свежей капусты, мяса и сметаны</t>
  </si>
  <si>
    <t>180/5</t>
  </si>
  <si>
    <t>Пюре картофельное со сливочным маслом</t>
  </si>
  <si>
    <t>День:среда</t>
  </si>
  <si>
    <t>Каша молочная ассорти с маслом сливочным</t>
  </si>
  <si>
    <t>Суп рыбный по- домашнему</t>
  </si>
  <si>
    <t>Чай с сахаром и лимоном</t>
  </si>
  <si>
    <t>Пирог со свежими яблоками</t>
  </si>
  <si>
    <t>Каша молочная пшённая с маслом сливочным</t>
  </si>
  <si>
    <t>Борщ с картофелем, свежей капустой, мясом и сметаной</t>
  </si>
  <si>
    <t>Суфле из творога с молоком сгущёным</t>
  </si>
  <si>
    <t>Уха по- полтавски</t>
  </si>
  <si>
    <t>Неделя вторая</t>
  </si>
  <si>
    <t>День:четверг</t>
  </si>
  <si>
    <t>Суп молочный с вермишелью и маслом сливочным</t>
  </si>
  <si>
    <t>Каша гречневая рассыпчатая (гарнирная)</t>
  </si>
  <si>
    <t>50/60</t>
  </si>
  <si>
    <t>60/60</t>
  </si>
  <si>
    <t>50/40</t>
  </si>
  <si>
    <t>Кекс творожный</t>
  </si>
  <si>
    <t>Тефтели мясные, запечённые в соусе сметанно-томатном</t>
  </si>
  <si>
    <t>Соотношение : Б:Ж:У за 10 дней</t>
  </si>
  <si>
    <t>Среднее количество пищевых веществ в день</t>
  </si>
  <si>
    <t>Всего за 10 дней</t>
  </si>
  <si>
    <t>Картофель в молоке</t>
  </si>
  <si>
    <t>Компот из свежих яблок</t>
  </si>
  <si>
    <t>Крендель сахарный</t>
  </si>
  <si>
    <t xml:space="preserve">Молоко </t>
  </si>
  <si>
    <t>200/10</t>
  </si>
  <si>
    <t>250/10</t>
  </si>
  <si>
    <t>180/10</t>
  </si>
  <si>
    <t>Картофель отварной с маслом сливочным</t>
  </si>
  <si>
    <t>Печенье</t>
  </si>
  <si>
    <t>Каша молочная гречневая с маслом сливочным</t>
  </si>
  <si>
    <t xml:space="preserve">261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</si>
  <si>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Чай с молоком</t>
  </si>
  <si>
    <t>Шницель мясной</t>
  </si>
  <si>
    <t>100/5</t>
  </si>
  <si>
    <t>Макароны, припущенные с маслом сливочным</t>
  </si>
  <si>
    <t>150/10</t>
  </si>
  <si>
    <t>№189</t>
  </si>
  <si>
    <t>№376</t>
  </si>
  <si>
    <t>№81</t>
  </si>
  <si>
    <t>№86</t>
  </si>
  <si>
    <t>№456</t>
  </si>
  <si>
    <t>№183</t>
  </si>
  <si>
    <t>№383</t>
  </si>
  <si>
    <t>№89</t>
  </si>
  <si>
    <t>№291</t>
  </si>
  <si>
    <t>№222</t>
  </si>
  <si>
    <t>№348</t>
  </si>
  <si>
    <t>№211</t>
  </si>
  <si>
    <t>№379</t>
  </si>
  <si>
    <t>№80</t>
  </si>
  <si>
    <t>№88</t>
  </si>
  <si>
    <t>№298</t>
  </si>
  <si>
    <t>№312</t>
  </si>
  <si>
    <t>№439</t>
  </si>
  <si>
    <t>№320</t>
  </si>
  <si>
    <t>№187</t>
  </si>
  <si>
    <t>№101</t>
  </si>
  <si>
    <t>№269</t>
  </si>
  <si>
    <t>№315</t>
  </si>
  <si>
    <t>№206</t>
  </si>
  <si>
    <t>№261</t>
  </si>
  <si>
    <t>№103</t>
  </si>
  <si>
    <t>№331</t>
  </si>
  <si>
    <t>№182</t>
  </si>
  <si>
    <t>№83</t>
  </si>
  <si>
    <t>№319</t>
  </si>
  <si>
    <t>№249</t>
  </si>
  <si>
    <t>№352</t>
  </si>
  <si>
    <t>№424</t>
  </si>
  <si>
    <t>№114</t>
  </si>
  <si>
    <t>№355</t>
  </si>
  <si>
    <t>№164</t>
  </si>
  <si>
    <t>№102</t>
  </si>
  <si>
    <t>№434</t>
  </si>
  <si>
    <t>№188</t>
  </si>
  <si>
    <t>№378</t>
  </si>
  <si>
    <t>№277</t>
  </si>
  <si>
    <t>№317</t>
  </si>
  <si>
    <t>№481</t>
  </si>
  <si>
    <t>№100</t>
  </si>
  <si>
    <t>№302</t>
  </si>
  <si>
    <t>Пудинг творожный со свежими яблоками припущенными в сиропе</t>
  </si>
  <si>
    <t>150/50</t>
  </si>
  <si>
    <t>Рис, припущенный со сливочным маслом</t>
  </si>
  <si>
    <t xml:space="preserve">Капуста свежая тушёная </t>
  </si>
  <si>
    <t>Булочка сахарная</t>
  </si>
  <si>
    <t>Суп картофельный с бобовыми и мясом</t>
  </si>
  <si>
    <t>Сдоба домашняя</t>
  </si>
  <si>
    <t>Макаронные изделия, припущенные с маслом сливочным и сыром</t>
  </si>
  <si>
    <t xml:space="preserve">Омлет натуральный </t>
  </si>
  <si>
    <t>№342</t>
  </si>
  <si>
    <t>Поджарка из курицы</t>
  </si>
  <si>
    <t>№264</t>
  </si>
  <si>
    <t xml:space="preserve">Суп куриный по- домашнему </t>
  </si>
  <si>
    <t>Пудинг из рыбы с маслом сливочным</t>
  </si>
  <si>
    <t>Хачапури с яйцом и сыром</t>
  </si>
  <si>
    <t>Примерное десятидневное меню составлено на основании "Сборник рецептур блюд и кулинарных изделий для питания школьников"/Ред. М.П. Могильный - М.:ДеЛи принт, 2007г.</t>
  </si>
  <si>
    <t>Сборник рецептурных блюд и кулинарных изделий для общественного питания при общеобразовательных школах, 2011год, Москва.</t>
  </si>
  <si>
    <t>Каша  молочная "Дружба" с маслом сливочным</t>
  </si>
  <si>
    <t>№377</t>
  </si>
  <si>
    <t>Компот из изюма</t>
  </si>
  <si>
    <t>Суп с лапшой, картофелем и мясными фрикадельками</t>
  </si>
  <si>
    <t>№112</t>
  </si>
  <si>
    <t xml:space="preserve">Cуфле  из  курицы  с  рисом  </t>
  </si>
  <si>
    <t>№300</t>
  </si>
  <si>
    <t>Горошек зелёный консервированный отварной</t>
  </si>
  <si>
    <t>Икра кабачковая</t>
  </si>
  <si>
    <t>Напиток из свежих ягод</t>
  </si>
  <si>
    <t>№349</t>
  </si>
  <si>
    <t>Кисель из свежих ягод</t>
  </si>
  <si>
    <t>Каша молочная манная с маслом сливочным</t>
  </si>
  <si>
    <t>Напиток из свежих фруктов</t>
  </si>
  <si>
    <t>№410</t>
  </si>
  <si>
    <t>Ватрушка с повидлом</t>
  </si>
  <si>
    <t>45(1шт.)</t>
  </si>
  <si>
    <t>0.9</t>
  </si>
  <si>
    <t>Биточки куриные</t>
  </si>
  <si>
    <t>№259</t>
  </si>
  <si>
    <t>Жаркое с курицей</t>
  </si>
  <si>
    <t>Котлеты куриные</t>
  </si>
  <si>
    <t>1шт.(45г)</t>
  </si>
  <si>
    <t>Гуляш из говядины</t>
  </si>
  <si>
    <t xml:space="preserve">Бутерброд с маслом сливочным и </t>
  </si>
  <si>
    <t>повидлом</t>
  </si>
  <si>
    <t>30/10</t>
  </si>
  <si>
    <t>повтдлом</t>
  </si>
  <si>
    <t>Напиток витаминизированный с пробиотиком</t>
  </si>
  <si>
    <t>Компот из свежих фруктов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</si>
</sst>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5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9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4"/>
      <name val="Times New Roman"/>
      <family val="1"/>
    </font>
    <font>
      <sz val="12"/>
      <color indexed="10"/>
      <name val="Times New Roman"/>
      <family val="1"/>
    </font>
    <font>
      <sz val="12"/>
      <color indexed="61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16" fontId="8" fillId="0" borderId="19" xfId="0" applyNumberFormat="1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7" xfId="0" applyFont="1" applyBorder="1" applyAlignment="1">
      <alignment horizontal="left" vertical="top" wrapText="1"/>
    </xf>
    <xf numFmtId="0" fontId="10" fillId="0" borderId="16" xfId="0" applyFont="1" applyBorder="1" applyAlignment="1">
      <alignment vertical="top" wrapText="1"/>
    </xf>
    <xf numFmtId="0" fontId="10" fillId="0" borderId="16" xfId="0" applyFont="1" applyBorder="1" applyAlignment="1">
      <alignment horizontal="center" vertical="top" wrapText="1"/>
    </xf>
    <xf numFmtId="177" fontId="10" fillId="0" borderId="16" xfId="0" applyNumberFormat="1" applyFont="1" applyBorder="1" applyAlignment="1">
      <alignment horizontal="center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16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center" vertical="top" wrapText="1"/>
    </xf>
    <xf numFmtId="0" fontId="8" fillId="0" borderId="19" xfId="0" applyNumberFormat="1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7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49" fontId="8" fillId="0" borderId="17" xfId="0" applyNumberFormat="1" applyFont="1" applyBorder="1" applyAlignment="1">
      <alignment horizontal="center" vertical="top" wrapText="1"/>
    </xf>
    <xf numFmtId="0" fontId="9" fillId="0" borderId="20" xfId="0" applyFont="1" applyBorder="1" applyAlignment="1">
      <alignment vertical="top" wrapText="1"/>
    </xf>
    <xf numFmtId="1" fontId="9" fillId="0" borderId="15" xfId="0" applyNumberFormat="1" applyFont="1" applyBorder="1" applyAlignment="1">
      <alignment horizontal="center" vertical="top" wrapText="1"/>
    </xf>
    <xf numFmtId="16" fontId="8" fillId="0" borderId="16" xfId="0" applyNumberFormat="1" applyFont="1" applyBorder="1" applyAlignment="1">
      <alignment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0" fontId="8" fillId="0" borderId="0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8" fillId="0" borderId="17" xfId="0" applyNumberFormat="1" applyFont="1" applyBorder="1" applyAlignment="1">
      <alignment horizontal="center" vertical="top" wrapText="1"/>
    </xf>
    <xf numFmtId="0" fontId="8" fillId="0" borderId="18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8" fillId="0" borderId="3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52" fillId="0" borderId="19" xfId="0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top" wrapText="1"/>
    </xf>
    <xf numFmtId="49" fontId="8" fillId="0" borderId="18" xfId="0" applyNumberFormat="1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legacyDrawing r:id="rId2"/>
  <oleObjects>
    <oleObject progId="Word.Document.12" shapeId="70135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3">
      <selection activeCell="G30" sqref="G30"/>
    </sheetView>
  </sheetViews>
  <sheetFormatPr defaultColWidth="9.00390625" defaultRowHeight="12.75"/>
  <cols>
    <col min="1" max="1" width="6.625" style="1" customWidth="1"/>
    <col min="2" max="2" width="57.875" style="1" customWidth="1"/>
    <col min="3" max="3" width="5.25390625" style="1" customWidth="1"/>
    <col min="4" max="4" width="7.375" style="1" customWidth="1"/>
    <col min="5" max="5" width="9.625" style="1" customWidth="1"/>
    <col min="6" max="6" width="9.875" style="1" customWidth="1"/>
    <col min="7" max="8" width="9.75390625" style="1" customWidth="1"/>
    <col min="9" max="9" width="12.00390625" style="1" customWidth="1"/>
    <col min="10" max="10" width="9.00390625" style="1" customWidth="1"/>
    <col min="11" max="11" width="8.875" style="1" customWidth="1"/>
    <col min="12" max="12" width="8.00390625" style="1" customWidth="1"/>
    <col min="13" max="13" width="11.75390625" style="1" customWidth="1"/>
    <col min="14" max="14" width="9.125" style="1" customWidth="1"/>
    <col min="15" max="15" width="7.375" style="1" customWidth="1"/>
    <col min="16" max="16" width="7.25390625" style="1" customWidth="1"/>
    <col min="17" max="16384" width="9.125" style="1" customWidth="1"/>
  </cols>
  <sheetData>
    <row r="1" spans="1:13" ht="13.5" customHeight="1">
      <c r="A1" s="96" t="s">
        <v>67</v>
      </c>
      <c r="B1" s="96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.75">
      <c r="A2" s="96" t="s">
        <v>66</v>
      </c>
      <c r="B2" s="96"/>
      <c r="C2" s="11"/>
      <c r="D2" s="11"/>
      <c r="E2" s="11"/>
      <c r="F2" s="50"/>
      <c r="G2" s="50"/>
      <c r="H2" s="50"/>
      <c r="I2" s="11"/>
      <c r="J2" s="11"/>
      <c r="K2" s="11"/>
      <c r="L2" s="11"/>
      <c r="M2" s="11"/>
    </row>
    <row r="3" spans="1:13" ht="15.75">
      <c r="A3" s="11"/>
      <c r="B3" s="105"/>
      <c r="C3" s="105"/>
      <c r="D3" s="11"/>
      <c r="E3" s="11"/>
      <c r="F3" s="50"/>
      <c r="G3" s="50"/>
      <c r="H3" s="50"/>
      <c r="I3" s="11"/>
      <c r="J3" s="11"/>
      <c r="K3" s="11"/>
      <c r="L3" s="11"/>
      <c r="M3" s="11"/>
    </row>
    <row r="4" spans="1:13" ht="16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6.5" customHeight="1">
      <c r="A5" s="12" t="s">
        <v>0</v>
      </c>
      <c r="B5" s="13" t="s">
        <v>3</v>
      </c>
      <c r="C5" s="83" t="s">
        <v>45</v>
      </c>
      <c r="D5" s="84"/>
      <c r="E5" s="83" t="s">
        <v>47</v>
      </c>
      <c r="F5" s="89"/>
      <c r="G5" s="84"/>
      <c r="H5" s="74" t="s">
        <v>46</v>
      </c>
      <c r="I5" s="74" t="s">
        <v>45</v>
      </c>
      <c r="J5" s="83" t="s">
        <v>47</v>
      </c>
      <c r="K5" s="89"/>
      <c r="L5" s="84"/>
      <c r="M5" s="74" t="s">
        <v>46</v>
      </c>
    </row>
    <row r="6" spans="1:13" ht="32.25" thickBot="1">
      <c r="A6" s="14" t="s">
        <v>1</v>
      </c>
      <c r="B6" s="15" t="s">
        <v>4</v>
      </c>
      <c r="C6" s="85"/>
      <c r="D6" s="86"/>
      <c r="E6" s="87"/>
      <c r="F6" s="90"/>
      <c r="G6" s="88"/>
      <c r="H6" s="75"/>
      <c r="I6" s="75"/>
      <c r="J6" s="87"/>
      <c r="K6" s="90"/>
      <c r="L6" s="88"/>
      <c r="M6" s="75"/>
    </row>
    <row r="7" spans="1:13" ht="16.5" thickBot="1">
      <c r="A7" s="18" t="s">
        <v>2</v>
      </c>
      <c r="B7" s="19"/>
      <c r="C7" s="87"/>
      <c r="D7" s="88"/>
      <c r="E7" s="17" t="s">
        <v>5</v>
      </c>
      <c r="F7" s="17" t="s">
        <v>6</v>
      </c>
      <c r="G7" s="17" t="s">
        <v>7</v>
      </c>
      <c r="H7" s="76"/>
      <c r="I7" s="76"/>
      <c r="J7" s="17" t="s">
        <v>5</v>
      </c>
      <c r="K7" s="17" t="s">
        <v>6</v>
      </c>
      <c r="L7" s="17" t="s">
        <v>7</v>
      </c>
      <c r="M7" s="76"/>
    </row>
    <row r="8" spans="1:13" ht="16.5" thickBot="1">
      <c r="A8" s="14"/>
      <c r="B8" s="12"/>
      <c r="C8" s="69"/>
      <c r="D8" s="70"/>
      <c r="E8" s="17"/>
      <c r="F8" s="17"/>
      <c r="G8" s="17"/>
      <c r="H8" s="17"/>
      <c r="I8" s="17"/>
      <c r="J8" s="17"/>
      <c r="K8" s="17"/>
      <c r="L8" s="17"/>
      <c r="M8" s="17"/>
    </row>
    <row r="9" spans="1:13" ht="16.5" thickBot="1">
      <c r="A9" s="69"/>
      <c r="B9" s="70"/>
      <c r="C9" s="78" t="s">
        <v>48</v>
      </c>
      <c r="D9" s="78"/>
      <c r="E9" s="78"/>
      <c r="F9" s="78"/>
      <c r="G9" s="78"/>
      <c r="H9" s="79"/>
      <c r="I9" s="77" t="s">
        <v>49</v>
      </c>
      <c r="J9" s="78"/>
      <c r="K9" s="78"/>
      <c r="L9" s="78"/>
      <c r="M9" s="79"/>
    </row>
    <row r="10" spans="1:13" ht="18" customHeight="1" thickBot="1">
      <c r="A10" s="71" t="s">
        <v>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3"/>
    </row>
    <row r="11" spans="1:13" ht="18" customHeight="1" thickBot="1">
      <c r="A11" s="22" t="s">
        <v>132</v>
      </c>
      <c r="B11" s="23" t="s">
        <v>68</v>
      </c>
      <c r="C11" s="69" t="s">
        <v>82</v>
      </c>
      <c r="D11" s="70"/>
      <c r="E11" s="24">
        <v>7.25</v>
      </c>
      <c r="F11" s="24">
        <v>7.88</v>
      </c>
      <c r="G11" s="24">
        <v>20.58</v>
      </c>
      <c r="H11" s="21">
        <v>204</v>
      </c>
      <c r="I11" s="24" t="s">
        <v>83</v>
      </c>
      <c r="J11" s="24">
        <v>9.06</v>
      </c>
      <c r="K11" s="24">
        <v>9.85</v>
      </c>
      <c r="L11" s="24">
        <v>25.72</v>
      </c>
      <c r="M11" s="21">
        <v>255</v>
      </c>
    </row>
    <row r="12" spans="1:13" ht="18" customHeight="1" thickBot="1">
      <c r="A12" s="25" t="s">
        <v>100</v>
      </c>
      <c r="B12" s="26" t="s">
        <v>33</v>
      </c>
      <c r="C12" s="101">
        <v>200</v>
      </c>
      <c r="D12" s="102"/>
      <c r="E12" s="24">
        <v>4.11</v>
      </c>
      <c r="F12" s="24">
        <v>3.94</v>
      </c>
      <c r="G12" s="17">
        <v>26.2</v>
      </c>
      <c r="H12" s="17">
        <v>155</v>
      </c>
      <c r="I12" s="20">
        <v>200</v>
      </c>
      <c r="J12" s="20">
        <v>4.11</v>
      </c>
      <c r="K12" s="20">
        <v>3.94</v>
      </c>
      <c r="L12" s="24">
        <v>26.2</v>
      </c>
      <c r="M12" s="17">
        <v>155</v>
      </c>
    </row>
    <row r="13" spans="1:13" ht="18.75" customHeight="1" thickBot="1">
      <c r="A13" s="25"/>
      <c r="B13" s="23" t="s">
        <v>18</v>
      </c>
      <c r="C13" s="69">
        <v>20</v>
      </c>
      <c r="D13" s="70"/>
      <c r="E13" s="24">
        <v>6</v>
      </c>
      <c r="F13" s="24">
        <v>4.6</v>
      </c>
      <c r="G13" s="24">
        <v>0</v>
      </c>
      <c r="H13" s="24">
        <v>64</v>
      </c>
      <c r="I13" s="24">
        <v>20</v>
      </c>
      <c r="J13" s="24">
        <v>6</v>
      </c>
      <c r="K13" s="24">
        <v>4.6</v>
      </c>
      <c r="L13" s="24">
        <v>0</v>
      </c>
      <c r="M13" s="24">
        <v>64</v>
      </c>
    </row>
    <row r="14" spans="1:13" ht="18.75" customHeight="1" thickBot="1">
      <c r="A14" s="25"/>
      <c r="B14" s="19" t="s">
        <v>10</v>
      </c>
      <c r="C14" s="69">
        <v>10</v>
      </c>
      <c r="D14" s="70"/>
      <c r="E14" s="24">
        <v>0</v>
      </c>
      <c r="F14" s="24">
        <v>12.3</v>
      </c>
      <c r="G14" s="24">
        <v>0</v>
      </c>
      <c r="H14" s="24">
        <v>111</v>
      </c>
      <c r="I14" s="24">
        <v>10</v>
      </c>
      <c r="J14" s="24">
        <v>0</v>
      </c>
      <c r="K14" s="21">
        <v>12.3</v>
      </c>
      <c r="L14" s="24">
        <v>0</v>
      </c>
      <c r="M14" s="17">
        <v>111</v>
      </c>
    </row>
    <row r="15" spans="1:13" ht="16.5" customHeight="1" thickBot="1">
      <c r="A15" s="25"/>
      <c r="B15" s="19" t="s">
        <v>11</v>
      </c>
      <c r="C15" s="69">
        <v>60</v>
      </c>
      <c r="D15" s="70"/>
      <c r="E15" s="24">
        <v>4.2</v>
      </c>
      <c r="F15" s="21">
        <v>0.65</v>
      </c>
      <c r="G15" s="21">
        <v>23.45</v>
      </c>
      <c r="H15" s="21">
        <v>118</v>
      </c>
      <c r="I15" s="17">
        <v>60</v>
      </c>
      <c r="J15" s="24">
        <v>4.2</v>
      </c>
      <c r="K15" s="21">
        <v>0.65</v>
      </c>
      <c r="L15" s="21">
        <v>23.45</v>
      </c>
      <c r="M15" s="21">
        <v>118</v>
      </c>
    </row>
    <row r="16" spans="1:13" ht="16.5" thickBot="1">
      <c r="A16" s="18"/>
      <c r="B16" s="17" t="s">
        <v>12</v>
      </c>
      <c r="C16" s="71">
        <v>500</v>
      </c>
      <c r="D16" s="73"/>
      <c r="E16" s="17">
        <f>SUM(E11:E15)</f>
        <v>21.56</v>
      </c>
      <c r="F16" s="17">
        <f>SUM(F11:F15)</f>
        <v>29.37</v>
      </c>
      <c r="G16" s="17">
        <f>SUM(G11:G15)</f>
        <v>70.23</v>
      </c>
      <c r="H16" s="17">
        <f>SUM(H11:H15)</f>
        <v>652</v>
      </c>
      <c r="I16" s="54">
        <v>550</v>
      </c>
      <c r="J16" s="17">
        <f>SUM(J11:J15)</f>
        <v>23.37</v>
      </c>
      <c r="K16" s="17">
        <f>SUM(K11:K15)</f>
        <v>31.34</v>
      </c>
      <c r="L16" s="17">
        <f>SUM(L11:L15)</f>
        <v>75.37</v>
      </c>
      <c r="M16" s="17">
        <f>SUM(M11:M15)</f>
        <v>703</v>
      </c>
    </row>
    <row r="17" spans="1:13" ht="19.5" customHeight="1" thickBot="1">
      <c r="A17" s="71" t="s">
        <v>13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3"/>
    </row>
    <row r="18" spans="1:13" ht="16.5" customHeight="1" thickBot="1">
      <c r="A18" s="18"/>
      <c r="B18" s="19" t="s">
        <v>164</v>
      </c>
      <c r="C18" s="69">
        <v>60</v>
      </c>
      <c r="D18" s="70"/>
      <c r="E18" s="17">
        <v>0.9</v>
      </c>
      <c r="F18" s="20">
        <v>2.85</v>
      </c>
      <c r="G18" s="20">
        <v>5.1</v>
      </c>
      <c r="H18" s="20">
        <v>55.5</v>
      </c>
      <c r="I18" s="24">
        <v>100</v>
      </c>
      <c r="J18" s="24">
        <v>1.1</v>
      </c>
      <c r="K18" s="20">
        <v>0.2</v>
      </c>
      <c r="L18" s="20">
        <v>3.8</v>
      </c>
      <c r="M18" s="24">
        <v>21</v>
      </c>
    </row>
    <row r="19" spans="1:13" ht="18.75" customHeight="1" thickBot="1">
      <c r="A19" s="25" t="s">
        <v>160</v>
      </c>
      <c r="B19" s="11" t="s">
        <v>159</v>
      </c>
      <c r="C19" s="69" t="s">
        <v>16</v>
      </c>
      <c r="D19" s="70"/>
      <c r="E19" s="17">
        <v>10.2</v>
      </c>
      <c r="F19" s="17">
        <v>12.55</v>
      </c>
      <c r="G19" s="17">
        <v>20.11</v>
      </c>
      <c r="H19" s="17">
        <v>215</v>
      </c>
      <c r="I19" s="17" t="s">
        <v>20</v>
      </c>
      <c r="J19" s="17">
        <v>12.75</v>
      </c>
      <c r="K19" s="17">
        <v>15.68</v>
      </c>
      <c r="L19" s="17">
        <v>24.48</v>
      </c>
      <c r="M19" s="17">
        <v>261</v>
      </c>
    </row>
    <row r="20" spans="1:13" ht="18.75" customHeight="1" thickBot="1">
      <c r="A20" s="25" t="s">
        <v>134</v>
      </c>
      <c r="B20" s="34" t="s">
        <v>74</v>
      </c>
      <c r="C20" s="69">
        <v>100</v>
      </c>
      <c r="D20" s="70"/>
      <c r="E20" s="24">
        <v>10.22</v>
      </c>
      <c r="F20" s="21">
        <v>14.1</v>
      </c>
      <c r="G20" s="21">
        <v>12.3</v>
      </c>
      <c r="H20" s="21">
        <v>209</v>
      </c>
      <c r="I20" s="17">
        <v>100</v>
      </c>
      <c r="J20" s="24">
        <v>10.22</v>
      </c>
      <c r="K20" s="21">
        <v>14.1</v>
      </c>
      <c r="L20" s="21">
        <v>12.3</v>
      </c>
      <c r="M20" s="21">
        <v>209</v>
      </c>
    </row>
    <row r="21" spans="1:13" ht="19.5" customHeight="1" thickBot="1">
      <c r="A21" s="25" t="s">
        <v>135</v>
      </c>
      <c r="B21" s="19" t="s">
        <v>85</v>
      </c>
      <c r="C21" s="69" t="s">
        <v>30</v>
      </c>
      <c r="D21" s="70"/>
      <c r="E21" s="18">
        <v>4.8</v>
      </c>
      <c r="F21" s="17">
        <v>13.3</v>
      </c>
      <c r="G21" s="17">
        <v>22.9</v>
      </c>
      <c r="H21" s="17">
        <v>195</v>
      </c>
      <c r="I21" s="17" t="s">
        <v>55</v>
      </c>
      <c r="J21" s="24">
        <v>5.94</v>
      </c>
      <c r="K21" s="21">
        <v>9.63</v>
      </c>
      <c r="L21" s="21">
        <v>28.8</v>
      </c>
      <c r="M21" s="21">
        <v>216</v>
      </c>
    </row>
    <row r="22" spans="1:13" ht="18" customHeight="1" thickBot="1">
      <c r="A22" s="25"/>
      <c r="B22" s="19" t="s">
        <v>14</v>
      </c>
      <c r="C22" s="69">
        <v>180</v>
      </c>
      <c r="D22" s="70"/>
      <c r="E22" s="18">
        <v>0.9</v>
      </c>
      <c r="F22" s="17">
        <v>0</v>
      </c>
      <c r="G22" s="17">
        <v>22</v>
      </c>
      <c r="H22" s="17">
        <v>92</v>
      </c>
      <c r="I22" s="17">
        <v>180</v>
      </c>
      <c r="J22" s="18">
        <v>0.9</v>
      </c>
      <c r="K22" s="17">
        <v>0</v>
      </c>
      <c r="L22" s="17">
        <v>22</v>
      </c>
      <c r="M22" s="17">
        <v>92</v>
      </c>
    </row>
    <row r="23" spans="1:13" ht="18" customHeight="1" thickBot="1">
      <c r="A23" s="27"/>
      <c r="B23" s="23" t="s">
        <v>35</v>
      </c>
      <c r="C23" s="69" t="s">
        <v>31</v>
      </c>
      <c r="D23" s="70"/>
      <c r="E23" s="24">
        <v>5.75</v>
      </c>
      <c r="F23" s="21">
        <v>0.88</v>
      </c>
      <c r="G23" s="21">
        <v>32.14</v>
      </c>
      <c r="H23" s="21">
        <v>160</v>
      </c>
      <c r="I23" s="12" t="s">
        <v>70</v>
      </c>
      <c r="J23" s="35">
        <v>7.91</v>
      </c>
      <c r="K23" s="35">
        <v>1.22</v>
      </c>
      <c r="L23" s="35">
        <v>44.19</v>
      </c>
      <c r="M23" s="35">
        <v>222</v>
      </c>
    </row>
    <row r="24" spans="1:13" ht="16.5" thickBot="1">
      <c r="A24" s="28"/>
      <c r="B24" s="19" t="s">
        <v>12</v>
      </c>
      <c r="C24" s="71">
        <v>795</v>
      </c>
      <c r="D24" s="73"/>
      <c r="E24" s="24">
        <f>SUM(E18:E23)</f>
        <v>32.769999999999996</v>
      </c>
      <c r="F24" s="24">
        <f>SUM(F18:F23)</f>
        <v>43.68</v>
      </c>
      <c r="G24" s="24">
        <f>SUM(G18:G23)</f>
        <v>114.55</v>
      </c>
      <c r="H24" s="24">
        <f>SUM(H18:H23)</f>
        <v>926.5</v>
      </c>
      <c r="I24" s="49">
        <v>945</v>
      </c>
      <c r="J24" s="24">
        <f>SUM(J18:J23)</f>
        <v>38.82</v>
      </c>
      <c r="K24" s="24">
        <f>SUM(K18:K23)</f>
        <v>40.83</v>
      </c>
      <c r="L24" s="24">
        <f>SUM(L18:L23)</f>
        <v>135.57</v>
      </c>
      <c r="M24" s="24">
        <f>SUM(M18:M23)</f>
        <v>1021</v>
      </c>
    </row>
    <row r="25" spans="1:13" ht="19.5" customHeight="1" thickBot="1">
      <c r="A25" s="71" t="s">
        <v>15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13" ht="17.25" customHeight="1" thickBot="1">
      <c r="A26" s="25" t="s">
        <v>136</v>
      </c>
      <c r="B26" s="30" t="s">
        <v>145</v>
      </c>
      <c r="C26" s="69">
        <v>80</v>
      </c>
      <c r="D26" s="70"/>
      <c r="E26" s="24">
        <v>7</v>
      </c>
      <c r="F26" s="21">
        <v>3.6</v>
      </c>
      <c r="G26" s="21">
        <v>28.3</v>
      </c>
      <c r="H26" s="21">
        <v>180</v>
      </c>
      <c r="I26" s="21">
        <v>80</v>
      </c>
      <c r="J26" s="24">
        <v>7</v>
      </c>
      <c r="K26" s="21">
        <v>3.6</v>
      </c>
      <c r="L26" s="21">
        <v>28.3</v>
      </c>
      <c r="M26" s="21">
        <v>180</v>
      </c>
    </row>
    <row r="27" spans="1:13" ht="18" customHeight="1" thickBot="1">
      <c r="A27" s="25" t="s">
        <v>112</v>
      </c>
      <c r="B27" s="29" t="s">
        <v>184</v>
      </c>
      <c r="C27" s="69">
        <v>180</v>
      </c>
      <c r="D27" s="70"/>
      <c r="E27" s="24">
        <v>0</v>
      </c>
      <c r="F27" s="24">
        <v>0</v>
      </c>
      <c r="G27" s="21">
        <v>21.83</v>
      </c>
      <c r="H27" s="21">
        <v>85</v>
      </c>
      <c r="I27" s="20">
        <v>180</v>
      </c>
      <c r="J27" s="24">
        <v>0</v>
      </c>
      <c r="K27" s="24">
        <v>0</v>
      </c>
      <c r="L27" s="21">
        <v>21.83</v>
      </c>
      <c r="M27" s="21">
        <v>85</v>
      </c>
    </row>
    <row r="28" spans="1:13" ht="17.25" customHeight="1" thickBot="1">
      <c r="A28" s="25" t="s">
        <v>107</v>
      </c>
      <c r="B28" s="19" t="s">
        <v>40</v>
      </c>
      <c r="C28" s="69">
        <v>100</v>
      </c>
      <c r="D28" s="70"/>
      <c r="E28" s="24">
        <v>0.4</v>
      </c>
      <c r="F28" s="24">
        <v>0</v>
      </c>
      <c r="G28" s="24">
        <v>10.7</v>
      </c>
      <c r="H28" s="24">
        <v>42</v>
      </c>
      <c r="I28" s="24">
        <v>100</v>
      </c>
      <c r="J28" s="24">
        <v>0.4</v>
      </c>
      <c r="K28" s="24">
        <v>0</v>
      </c>
      <c r="L28" s="24">
        <v>10.7</v>
      </c>
      <c r="M28" s="24">
        <v>42</v>
      </c>
    </row>
    <row r="29" spans="1:13" ht="17.25" customHeight="1" thickBot="1">
      <c r="A29" s="25"/>
      <c r="B29" s="19" t="s">
        <v>12</v>
      </c>
      <c r="C29" s="71">
        <f>C28+C27+C26</f>
        <v>360</v>
      </c>
      <c r="D29" s="73"/>
      <c r="E29" s="17">
        <f>E28+E27+E26</f>
        <v>7.4</v>
      </c>
      <c r="F29" s="17">
        <f aca="true" t="shared" si="0" ref="F29:L29">F28+F27+F26</f>
        <v>3.6</v>
      </c>
      <c r="G29" s="17">
        <f t="shared" si="0"/>
        <v>60.83</v>
      </c>
      <c r="H29" s="17">
        <f t="shared" si="0"/>
        <v>307</v>
      </c>
      <c r="I29" s="54">
        <f t="shared" si="0"/>
        <v>360</v>
      </c>
      <c r="J29" s="17">
        <f t="shared" si="0"/>
        <v>7.4</v>
      </c>
      <c r="K29" s="17">
        <f t="shared" si="0"/>
        <v>3.6</v>
      </c>
      <c r="L29" s="17">
        <f t="shared" si="0"/>
        <v>60.83</v>
      </c>
      <c r="M29" s="17"/>
    </row>
    <row r="30" spans="1:13" ht="16.5" thickBot="1">
      <c r="A30" s="18"/>
      <c r="B30" s="17" t="s">
        <v>19</v>
      </c>
      <c r="C30" s="71">
        <f>C29+C24+C16</f>
        <v>1655</v>
      </c>
      <c r="D30" s="73"/>
      <c r="E30" s="17">
        <f>E29+E24+E16</f>
        <v>61.72999999999999</v>
      </c>
      <c r="F30" s="17">
        <f aca="true" t="shared" si="1" ref="F30:M30">F29+F24+F16</f>
        <v>76.65</v>
      </c>
      <c r="G30" s="17">
        <f t="shared" si="1"/>
        <v>245.61</v>
      </c>
      <c r="H30" s="17">
        <f t="shared" si="1"/>
        <v>1885.5</v>
      </c>
      <c r="I30" s="54">
        <f t="shared" si="1"/>
        <v>1855</v>
      </c>
      <c r="J30" s="17">
        <f t="shared" si="1"/>
        <v>69.59</v>
      </c>
      <c r="K30" s="17">
        <f t="shared" si="1"/>
        <v>75.77</v>
      </c>
      <c r="L30" s="17">
        <f t="shared" si="1"/>
        <v>271.77</v>
      </c>
      <c r="M30" s="17">
        <f t="shared" si="1"/>
        <v>1724</v>
      </c>
    </row>
    <row r="31" spans="1:13" ht="19.5" customHeight="1" thickBot="1">
      <c r="A31" s="25"/>
      <c r="B31" s="31" t="s">
        <v>29</v>
      </c>
      <c r="C31" s="91"/>
      <c r="D31" s="92"/>
      <c r="E31" s="32">
        <v>1</v>
      </c>
      <c r="F31" s="33">
        <f>F30/E30</f>
        <v>1.241697715859388</v>
      </c>
      <c r="G31" s="33">
        <f>G30/E30</f>
        <v>3.9787785517576553</v>
      </c>
      <c r="H31" s="32"/>
      <c r="I31" s="32"/>
      <c r="J31" s="32">
        <v>1</v>
      </c>
      <c r="K31" s="33">
        <f>K30/J30</f>
        <v>1.0888058629113377</v>
      </c>
      <c r="L31" s="33">
        <v>4</v>
      </c>
      <c r="M31" s="32"/>
    </row>
    <row r="32" ht="21.75" customHeight="1">
      <c r="N32" s="36"/>
    </row>
  </sheetData>
  <sheetProtection/>
  <mergeCells count="35">
    <mergeCell ref="A2:B2"/>
    <mergeCell ref="C31:D31"/>
    <mergeCell ref="A1:B1"/>
    <mergeCell ref="C30:D30"/>
    <mergeCell ref="C28:D28"/>
    <mergeCell ref="C18:D18"/>
    <mergeCell ref="A17:M17"/>
    <mergeCell ref="C24:D24"/>
    <mergeCell ref="C16:D16"/>
    <mergeCell ref="C5:D7"/>
    <mergeCell ref="C29:D29"/>
    <mergeCell ref="C14:D14"/>
    <mergeCell ref="C13:D13"/>
    <mergeCell ref="C21:D21"/>
    <mergeCell ref="C22:D22"/>
    <mergeCell ref="C23:D23"/>
    <mergeCell ref="C26:D26"/>
    <mergeCell ref="C20:D20"/>
    <mergeCell ref="C8:D8"/>
    <mergeCell ref="C15:D15"/>
    <mergeCell ref="E5:G6"/>
    <mergeCell ref="C27:D27"/>
    <mergeCell ref="C19:D19"/>
    <mergeCell ref="A25:M25"/>
    <mergeCell ref="A9:B9"/>
    <mergeCell ref="C9:H9"/>
    <mergeCell ref="J5:L6"/>
    <mergeCell ref="B3:C3"/>
    <mergeCell ref="A10:M10"/>
    <mergeCell ref="I9:M9"/>
    <mergeCell ref="C11:D11"/>
    <mergeCell ref="C12:D12"/>
    <mergeCell ref="I5:I7"/>
    <mergeCell ref="M5:M7"/>
    <mergeCell ref="H5:H7"/>
  </mergeCells>
  <printOptions/>
  <pageMargins left="0.24" right="0.16" top="0.23" bottom="0.33" header="0.2" footer="0.2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1">
      <selection activeCell="N33" sqref="N33"/>
    </sheetView>
  </sheetViews>
  <sheetFormatPr defaultColWidth="9.00390625" defaultRowHeight="12.75"/>
  <cols>
    <col min="1" max="1" width="8.00390625" style="1" customWidth="1"/>
    <col min="2" max="2" width="57.625" style="1" customWidth="1"/>
    <col min="3" max="3" width="6.00390625" style="1" customWidth="1"/>
    <col min="4" max="4" width="6.125" style="1" customWidth="1"/>
    <col min="5" max="6" width="9.125" style="1" customWidth="1"/>
    <col min="7" max="7" width="10.00390625" style="1" bestFit="1" customWidth="1"/>
    <col min="8" max="8" width="11.625" style="1" customWidth="1"/>
    <col min="9" max="9" width="12.75390625" style="1" customWidth="1"/>
    <col min="10" max="10" width="8.00390625" style="1" customWidth="1"/>
    <col min="11" max="11" width="8.375" style="1" customWidth="1"/>
    <col min="12" max="12" width="8.00390625" style="1" customWidth="1"/>
    <col min="13" max="13" width="10.625" style="1" customWidth="1"/>
    <col min="14" max="14" width="9.125" style="1" customWidth="1"/>
    <col min="15" max="15" width="7.375" style="1" customWidth="1"/>
    <col min="16" max="16" width="7.25390625" style="1" customWidth="1"/>
    <col min="17" max="16384" width="9.125" style="1" customWidth="1"/>
  </cols>
  <sheetData>
    <row r="1" spans="1:13" ht="15.75">
      <c r="A1" s="96" t="s">
        <v>22</v>
      </c>
      <c r="B1" s="96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.75">
      <c r="A2" s="96" t="s">
        <v>66</v>
      </c>
      <c r="B2" s="96"/>
      <c r="C2" s="11"/>
      <c r="D2" s="11"/>
      <c r="E2" s="11"/>
      <c r="F2" s="50"/>
      <c r="G2" s="50"/>
      <c r="H2" s="50"/>
      <c r="I2" s="11"/>
      <c r="J2" s="11"/>
      <c r="K2" s="11"/>
      <c r="L2" s="11"/>
      <c r="M2" s="11"/>
    </row>
    <row r="3" spans="1:13" ht="15.75">
      <c r="A3" s="11"/>
      <c r="B3" s="105"/>
      <c r="C3" s="105"/>
      <c r="D3" s="11"/>
      <c r="E3" s="11"/>
      <c r="F3" s="50"/>
      <c r="G3" s="50"/>
      <c r="H3" s="50"/>
      <c r="I3" s="11"/>
      <c r="J3" s="11"/>
      <c r="K3" s="11"/>
      <c r="L3" s="11"/>
      <c r="M3" s="11"/>
    </row>
    <row r="4" spans="1:13" ht="16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5.75">
      <c r="A5" s="12" t="s">
        <v>0</v>
      </c>
      <c r="B5" s="13" t="s">
        <v>3</v>
      </c>
      <c r="C5" s="83" t="s">
        <v>45</v>
      </c>
      <c r="D5" s="84"/>
      <c r="E5" s="83" t="s">
        <v>47</v>
      </c>
      <c r="F5" s="89"/>
      <c r="G5" s="84"/>
      <c r="H5" s="74" t="s">
        <v>46</v>
      </c>
      <c r="I5" s="74" t="s">
        <v>45</v>
      </c>
      <c r="J5" s="83" t="s">
        <v>47</v>
      </c>
      <c r="K5" s="89"/>
      <c r="L5" s="84"/>
      <c r="M5" s="74" t="s">
        <v>46</v>
      </c>
    </row>
    <row r="6" spans="1:13" ht="16.5" thickBot="1">
      <c r="A6" s="14" t="s">
        <v>1</v>
      </c>
      <c r="B6" s="15" t="s">
        <v>4</v>
      </c>
      <c r="C6" s="85"/>
      <c r="D6" s="86"/>
      <c r="E6" s="87"/>
      <c r="F6" s="90"/>
      <c r="G6" s="88"/>
      <c r="H6" s="75"/>
      <c r="I6" s="75"/>
      <c r="J6" s="87"/>
      <c r="K6" s="90"/>
      <c r="L6" s="88"/>
      <c r="M6" s="75"/>
    </row>
    <row r="7" spans="1:13" ht="16.5" thickBot="1">
      <c r="A7" s="18" t="s">
        <v>2</v>
      </c>
      <c r="B7" s="19"/>
      <c r="C7" s="87"/>
      <c r="D7" s="88"/>
      <c r="E7" s="17" t="s">
        <v>5</v>
      </c>
      <c r="F7" s="17" t="s">
        <v>6</v>
      </c>
      <c r="G7" s="17" t="s">
        <v>7</v>
      </c>
      <c r="H7" s="76"/>
      <c r="I7" s="76"/>
      <c r="J7" s="17" t="s">
        <v>5</v>
      </c>
      <c r="K7" s="17" t="s">
        <v>6</v>
      </c>
      <c r="L7" s="17" t="s">
        <v>7</v>
      </c>
      <c r="M7" s="76"/>
    </row>
    <row r="8" spans="1:13" ht="16.5" thickBot="1">
      <c r="A8" s="14"/>
      <c r="B8" s="12"/>
      <c r="C8" s="69"/>
      <c r="D8" s="70"/>
      <c r="E8" s="17"/>
      <c r="F8" s="17"/>
      <c r="G8" s="17"/>
      <c r="H8" s="17"/>
      <c r="I8" s="17"/>
      <c r="J8" s="17"/>
      <c r="K8" s="17"/>
      <c r="L8" s="17"/>
      <c r="M8" s="17"/>
    </row>
    <row r="9" spans="1:13" ht="16.5" thickBot="1">
      <c r="A9" s="69"/>
      <c r="B9" s="70"/>
      <c r="C9" s="78" t="s">
        <v>48</v>
      </c>
      <c r="D9" s="78"/>
      <c r="E9" s="78"/>
      <c r="F9" s="78"/>
      <c r="G9" s="78"/>
      <c r="H9" s="79"/>
      <c r="I9" s="77" t="s">
        <v>49</v>
      </c>
      <c r="J9" s="78"/>
      <c r="K9" s="78"/>
      <c r="L9" s="78"/>
      <c r="M9" s="79"/>
    </row>
    <row r="10" spans="1:13" ht="16.5" thickBot="1">
      <c r="A10" s="71" t="s">
        <v>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3"/>
    </row>
    <row r="11" spans="1:13" ht="18" customHeight="1" thickBot="1">
      <c r="A11" s="24" t="s">
        <v>94</v>
      </c>
      <c r="B11" s="23" t="s">
        <v>168</v>
      </c>
      <c r="C11" s="69" t="s">
        <v>43</v>
      </c>
      <c r="D11" s="70"/>
      <c r="E11" s="24">
        <v>8.5</v>
      </c>
      <c r="F11" s="21">
        <v>12.65</v>
      </c>
      <c r="G11" s="21">
        <v>38.4</v>
      </c>
      <c r="H11" s="21">
        <v>325</v>
      </c>
      <c r="I11" s="24" t="s">
        <v>42</v>
      </c>
      <c r="J11" s="24">
        <v>10.6</v>
      </c>
      <c r="K11" s="24">
        <v>15.8</v>
      </c>
      <c r="L11" s="24">
        <v>48</v>
      </c>
      <c r="M11" s="24">
        <v>406</v>
      </c>
    </row>
    <row r="12" spans="1:13" ht="16.5" thickBot="1">
      <c r="A12" s="25" t="s">
        <v>133</v>
      </c>
      <c r="B12" s="19" t="s">
        <v>89</v>
      </c>
      <c r="C12" s="69">
        <v>200</v>
      </c>
      <c r="D12" s="70"/>
      <c r="E12" s="17">
        <v>1.2</v>
      </c>
      <c r="F12" s="20">
        <v>1.4</v>
      </c>
      <c r="G12" s="20">
        <v>14.55</v>
      </c>
      <c r="H12" s="24">
        <v>91</v>
      </c>
      <c r="I12" s="24">
        <v>200</v>
      </c>
      <c r="J12" s="24">
        <v>1.2</v>
      </c>
      <c r="K12" s="20">
        <v>1.4</v>
      </c>
      <c r="L12" s="20">
        <v>14.55</v>
      </c>
      <c r="M12" s="24">
        <v>91</v>
      </c>
    </row>
    <row r="13" spans="1:13" ht="16.5" thickBot="1">
      <c r="A13" s="25"/>
      <c r="B13" s="62" t="s">
        <v>180</v>
      </c>
      <c r="C13" s="109" t="s">
        <v>182</v>
      </c>
      <c r="D13" s="110"/>
      <c r="E13" s="24">
        <v>1.76</v>
      </c>
      <c r="F13" s="17">
        <v>16.16</v>
      </c>
      <c r="G13" s="17">
        <v>77.13</v>
      </c>
      <c r="H13" s="17">
        <v>366</v>
      </c>
      <c r="I13" s="63" t="s">
        <v>182</v>
      </c>
      <c r="J13" s="24">
        <v>1.76</v>
      </c>
      <c r="K13" s="17">
        <v>16.16</v>
      </c>
      <c r="L13" s="17">
        <v>77.13</v>
      </c>
      <c r="M13" s="17">
        <v>366</v>
      </c>
    </row>
    <row r="14" spans="1:13" ht="16.5" thickBot="1">
      <c r="A14" s="25"/>
      <c r="B14" s="19" t="s">
        <v>183</v>
      </c>
      <c r="C14" s="69">
        <v>15</v>
      </c>
      <c r="D14" s="70"/>
      <c r="E14" s="24"/>
      <c r="F14" s="20"/>
      <c r="G14" s="24"/>
      <c r="H14" s="17"/>
      <c r="I14" s="17">
        <v>15</v>
      </c>
      <c r="J14" s="24"/>
      <c r="K14" s="21"/>
      <c r="L14" s="24"/>
      <c r="M14" s="17"/>
    </row>
    <row r="15" spans="1:13" ht="16.5" thickBot="1">
      <c r="A15" s="25"/>
      <c r="B15" s="19" t="s">
        <v>11</v>
      </c>
      <c r="C15" s="69">
        <v>50</v>
      </c>
      <c r="D15" s="70"/>
      <c r="E15" s="17">
        <v>3.5</v>
      </c>
      <c r="F15" s="17">
        <v>0.54</v>
      </c>
      <c r="G15" s="17">
        <v>19.54</v>
      </c>
      <c r="H15" s="17">
        <v>98</v>
      </c>
      <c r="I15" s="17">
        <v>50</v>
      </c>
      <c r="J15" s="17">
        <v>3.5</v>
      </c>
      <c r="K15" s="17">
        <v>0.54</v>
      </c>
      <c r="L15" s="17">
        <v>19.54</v>
      </c>
      <c r="M15" s="17">
        <v>98</v>
      </c>
    </row>
    <row r="16" spans="1:13" ht="16.5" thickBot="1">
      <c r="A16" s="18"/>
      <c r="B16" s="17" t="s">
        <v>12</v>
      </c>
      <c r="C16" s="71">
        <v>510</v>
      </c>
      <c r="D16" s="73"/>
      <c r="E16" s="17">
        <f>SUM(E11:E15)</f>
        <v>14.959999999999999</v>
      </c>
      <c r="F16" s="17">
        <f>SUM(F11:F15)</f>
        <v>30.75</v>
      </c>
      <c r="G16" s="17">
        <f>SUM(G11:G15)</f>
        <v>149.61999999999998</v>
      </c>
      <c r="H16" s="17">
        <f>SUM(H11:H15)</f>
        <v>880</v>
      </c>
      <c r="I16" s="54">
        <v>560</v>
      </c>
      <c r="J16" s="17">
        <f>SUM(J11:J15)</f>
        <v>17.06</v>
      </c>
      <c r="K16" s="17">
        <f>SUM(K11:K15)</f>
        <v>33.9</v>
      </c>
      <c r="L16" s="17">
        <f>SUM(L11:L15)</f>
        <v>159.22</v>
      </c>
      <c r="M16" s="17">
        <f>SUM(M11:M15)</f>
        <v>961</v>
      </c>
    </row>
    <row r="17" spans="1:13" ht="16.5" thickBot="1">
      <c r="A17" s="71" t="s">
        <v>13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</row>
    <row r="18" spans="1:13" ht="17.25" customHeight="1" thickBot="1">
      <c r="A18" s="18" t="s">
        <v>96</v>
      </c>
      <c r="B18" s="19" t="s">
        <v>38</v>
      </c>
      <c r="C18" s="69">
        <v>60</v>
      </c>
      <c r="D18" s="70"/>
      <c r="E18" s="24">
        <v>1.4</v>
      </c>
      <c r="F18" s="21">
        <v>4.9</v>
      </c>
      <c r="G18" s="21">
        <v>3.1</v>
      </c>
      <c r="H18" s="21">
        <v>32</v>
      </c>
      <c r="I18" s="20">
        <v>100</v>
      </c>
      <c r="J18" s="24">
        <v>2.1</v>
      </c>
      <c r="K18" s="21">
        <v>7.6</v>
      </c>
      <c r="L18" s="21">
        <v>4.8</v>
      </c>
      <c r="M18" s="21">
        <v>50</v>
      </c>
    </row>
    <row r="19" spans="1:13" ht="17.25" customHeight="1" thickBot="1">
      <c r="A19" s="25" t="s">
        <v>137</v>
      </c>
      <c r="B19" s="19" t="s">
        <v>39</v>
      </c>
      <c r="C19" s="69">
        <v>200</v>
      </c>
      <c r="D19" s="70"/>
      <c r="E19" s="24">
        <v>4.97</v>
      </c>
      <c r="F19" s="21">
        <v>6.19</v>
      </c>
      <c r="G19" s="21">
        <v>17.24</v>
      </c>
      <c r="H19" s="21">
        <v>154</v>
      </c>
      <c r="I19" s="17">
        <v>250</v>
      </c>
      <c r="J19" s="24">
        <v>5.96</v>
      </c>
      <c r="K19" s="21">
        <v>7.42</v>
      </c>
      <c r="L19" s="21">
        <v>20.68</v>
      </c>
      <c r="M19" s="21">
        <v>184</v>
      </c>
    </row>
    <row r="20" spans="1:13" ht="17.25" customHeight="1" thickBot="1">
      <c r="A20" s="18" t="s">
        <v>150</v>
      </c>
      <c r="B20" s="34" t="s">
        <v>179</v>
      </c>
      <c r="C20" s="69">
        <v>100</v>
      </c>
      <c r="D20" s="70"/>
      <c r="E20" s="24">
        <v>13.4</v>
      </c>
      <c r="F20" s="21">
        <v>12.4</v>
      </c>
      <c r="G20" s="21">
        <v>3.7</v>
      </c>
      <c r="H20" s="21">
        <v>174</v>
      </c>
      <c r="I20" s="17">
        <v>100</v>
      </c>
      <c r="J20" s="24">
        <v>13.4</v>
      </c>
      <c r="K20" s="21">
        <v>12.4</v>
      </c>
      <c r="L20" s="21">
        <v>3.7</v>
      </c>
      <c r="M20" s="21">
        <v>174</v>
      </c>
    </row>
    <row r="21" spans="1:13" ht="17.25" customHeight="1" thickBot="1">
      <c r="A21" s="25" t="s">
        <v>138</v>
      </c>
      <c r="B21" s="19" t="s">
        <v>69</v>
      </c>
      <c r="C21" s="69">
        <v>150</v>
      </c>
      <c r="D21" s="70"/>
      <c r="E21" s="45">
        <v>6.5</v>
      </c>
      <c r="F21" s="46">
        <v>6.91</v>
      </c>
      <c r="G21" s="46">
        <v>47.6</v>
      </c>
      <c r="H21" s="44">
        <v>279</v>
      </c>
      <c r="I21" s="24">
        <v>180</v>
      </c>
      <c r="J21" s="44">
        <v>7.84</v>
      </c>
      <c r="K21" s="43">
        <v>8.3</v>
      </c>
      <c r="L21" s="43">
        <v>57.13</v>
      </c>
      <c r="M21" s="43">
        <v>335</v>
      </c>
    </row>
    <row r="22" spans="1:13" ht="16.5" thickBot="1">
      <c r="A22" s="25"/>
      <c r="B22" s="19" t="s">
        <v>14</v>
      </c>
      <c r="C22" s="69">
        <v>180</v>
      </c>
      <c r="D22" s="70"/>
      <c r="E22" s="18" t="s">
        <v>173</v>
      </c>
      <c r="F22" s="17">
        <v>0</v>
      </c>
      <c r="G22" s="17">
        <v>22</v>
      </c>
      <c r="H22" s="17">
        <v>92</v>
      </c>
      <c r="I22" s="17">
        <v>200</v>
      </c>
      <c r="J22" s="18">
        <v>1</v>
      </c>
      <c r="K22" s="17">
        <v>0</v>
      </c>
      <c r="L22" s="17">
        <v>24.4</v>
      </c>
      <c r="M22" s="17">
        <v>102</v>
      </c>
    </row>
    <row r="23" spans="1:13" ht="19.5" customHeight="1" thickBot="1">
      <c r="A23" s="27"/>
      <c r="B23" s="23" t="s">
        <v>35</v>
      </c>
      <c r="C23" s="83" t="s">
        <v>31</v>
      </c>
      <c r="D23" s="84"/>
      <c r="E23" s="24">
        <v>5.75</v>
      </c>
      <c r="F23" s="21">
        <v>0.88</v>
      </c>
      <c r="G23" s="21">
        <v>32.14</v>
      </c>
      <c r="H23" s="21">
        <v>160</v>
      </c>
      <c r="I23" s="12" t="s">
        <v>70</v>
      </c>
      <c r="J23" s="24">
        <v>9.49</v>
      </c>
      <c r="K23" s="24">
        <v>1.42</v>
      </c>
      <c r="L23" s="24">
        <v>58.23</v>
      </c>
      <c r="M23" s="24">
        <v>250</v>
      </c>
    </row>
    <row r="24" spans="1:13" ht="16.5" thickBot="1">
      <c r="A24" s="28"/>
      <c r="B24" s="19" t="s">
        <v>12</v>
      </c>
      <c r="C24" s="71">
        <v>770</v>
      </c>
      <c r="D24" s="73"/>
      <c r="E24" s="24">
        <f>SUM(E18:E23)</f>
        <v>32.019999999999996</v>
      </c>
      <c r="F24" s="24">
        <f>SUM(F18:F23)</f>
        <v>31.28</v>
      </c>
      <c r="G24" s="24">
        <f>SUM(G18:G23)</f>
        <v>125.78</v>
      </c>
      <c r="H24" s="24">
        <f>SUM(H18:H23)</f>
        <v>891</v>
      </c>
      <c r="I24" s="49">
        <v>940</v>
      </c>
      <c r="J24" s="24">
        <f>SUM(J18:J23)</f>
        <v>39.79</v>
      </c>
      <c r="K24" s="24">
        <f>SUM(K18:K23)</f>
        <v>37.14</v>
      </c>
      <c r="L24" s="24">
        <f>SUM(L18:L23)</f>
        <v>168.94</v>
      </c>
      <c r="M24" s="24">
        <f>SUM(M18:M23)</f>
        <v>1095</v>
      </c>
    </row>
    <row r="25" spans="1:13" ht="16.5" thickBot="1">
      <c r="A25" s="71" t="s">
        <v>15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13" ht="16.5" customHeight="1" thickBot="1">
      <c r="A26" s="18" t="s">
        <v>111</v>
      </c>
      <c r="B26" s="23" t="s">
        <v>80</v>
      </c>
      <c r="C26" s="69">
        <v>50</v>
      </c>
      <c r="D26" s="70"/>
      <c r="E26" s="18">
        <v>3.6</v>
      </c>
      <c r="F26" s="17">
        <v>6.6</v>
      </c>
      <c r="G26" s="17">
        <v>28</v>
      </c>
      <c r="H26" s="17">
        <v>180</v>
      </c>
      <c r="I26" s="21">
        <v>50</v>
      </c>
      <c r="J26" s="24">
        <v>3.6</v>
      </c>
      <c r="K26" s="21">
        <v>6.6</v>
      </c>
      <c r="L26" s="21">
        <v>28</v>
      </c>
      <c r="M26" s="21">
        <v>180</v>
      </c>
    </row>
    <row r="27" spans="1:13" ht="15" customHeight="1" thickBot="1">
      <c r="A27" s="25" t="s">
        <v>125</v>
      </c>
      <c r="B27" s="29" t="s">
        <v>185</v>
      </c>
      <c r="C27" s="69">
        <v>180</v>
      </c>
      <c r="D27" s="70"/>
      <c r="E27" s="18">
        <v>0.24</v>
      </c>
      <c r="F27" s="17">
        <v>0</v>
      </c>
      <c r="G27" s="17">
        <v>23</v>
      </c>
      <c r="H27" s="17">
        <v>110</v>
      </c>
      <c r="I27" s="24">
        <v>200</v>
      </c>
      <c r="J27" s="18">
        <v>0.24</v>
      </c>
      <c r="K27" s="17">
        <v>0</v>
      </c>
      <c r="L27" s="17">
        <v>23</v>
      </c>
      <c r="M27" s="17">
        <v>120</v>
      </c>
    </row>
    <row r="28" spans="1:13" ht="15" customHeight="1" thickBot="1">
      <c r="A28" s="25" t="s">
        <v>107</v>
      </c>
      <c r="B28" s="19" t="s">
        <v>40</v>
      </c>
      <c r="C28" s="69">
        <v>100</v>
      </c>
      <c r="D28" s="70"/>
      <c r="E28" s="24">
        <v>0.4</v>
      </c>
      <c r="F28" s="24">
        <v>0</v>
      </c>
      <c r="G28" s="24">
        <v>10.7</v>
      </c>
      <c r="H28" s="24">
        <v>42</v>
      </c>
      <c r="I28" s="24">
        <v>100</v>
      </c>
      <c r="J28" s="24">
        <v>0.4</v>
      </c>
      <c r="K28" s="24">
        <v>0</v>
      </c>
      <c r="L28" s="24">
        <v>10.7</v>
      </c>
      <c r="M28" s="24">
        <v>42</v>
      </c>
    </row>
    <row r="29" spans="1:13" ht="16.5" thickBot="1">
      <c r="A29" s="25"/>
      <c r="B29" s="29" t="s">
        <v>12</v>
      </c>
      <c r="C29" s="71">
        <v>330</v>
      </c>
      <c r="D29" s="73"/>
      <c r="E29" s="17">
        <f>E28+E27+E26</f>
        <v>4.24</v>
      </c>
      <c r="F29" s="17">
        <f aca="true" t="shared" si="0" ref="F29:M29">F28+F27+F26</f>
        <v>6.6</v>
      </c>
      <c r="G29" s="17">
        <f t="shared" si="0"/>
        <v>61.7</v>
      </c>
      <c r="H29" s="17">
        <f t="shared" si="0"/>
        <v>332</v>
      </c>
      <c r="I29" s="54">
        <f t="shared" si="0"/>
        <v>350</v>
      </c>
      <c r="J29" s="17">
        <f t="shared" si="0"/>
        <v>4.24</v>
      </c>
      <c r="K29" s="17">
        <f t="shared" si="0"/>
        <v>6.6</v>
      </c>
      <c r="L29" s="17">
        <f t="shared" si="0"/>
        <v>61.7</v>
      </c>
      <c r="M29" s="17">
        <f t="shared" si="0"/>
        <v>342</v>
      </c>
    </row>
    <row r="30" spans="1:13" ht="16.5" thickBot="1">
      <c r="A30" s="18"/>
      <c r="B30" s="17" t="s">
        <v>19</v>
      </c>
      <c r="C30" s="71">
        <f>C29+C24+C16</f>
        <v>1610</v>
      </c>
      <c r="D30" s="73"/>
      <c r="E30" s="17">
        <f>E29+E24+E16</f>
        <v>51.22</v>
      </c>
      <c r="F30" s="17">
        <f aca="true" t="shared" si="1" ref="F30:L30">F29+F24+F16</f>
        <v>68.63</v>
      </c>
      <c r="G30" s="17">
        <f t="shared" si="1"/>
        <v>337.1</v>
      </c>
      <c r="H30" s="17">
        <f t="shared" si="1"/>
        <v>2103</v>
      </c>
      <c r="I30" s="54">
        <f t="shared" si="1"/>
        <v>1850</v>
      </c>
      <c r="J30" s="17">
        <f t="shared" si="1"/>
        <v>61.09</v>
      </c>
      <c r="K30" s="17">
        <f t="shared" si="1"/>
        <v>77.64</v>
      </c>
      <c r="L30" s="17">
        <f t="shared" si="1"/>
        <v>389.86</v>
      </c>
      <c r="M30" s="17">
        <f>M16+M24+M29</f>
        <v>2398</v>
      </c>
    </row>
    <row r="31" spans="1:13" ht="21" customHeight="1" thickBot="1">
      <c r="A31" s="25"/>
      <c r="B31" s="31" t="s">
        <v>29</v>
      </c>
      <c r="C31" s="91"/>
      <c r="D31" s="92"/>
      <c r="E31" s="32">
        <v>1</v>
      </c>
      <c r="F31" s="33">
        <f>F30/E30</f>
        <v>1.3399062866067941</v>
      </c>
      <c r="G31" s="33">
        <f>G30/F30</f>
        <v>4.911846131429405</v>
      </c>
      <c r="H31" s="32"/>
      <c r="I31" s="32"/>
      <c r="J31" s="32">
        <v>1</v>
      </c>
      <c r="K31" s="33">
        <f>K30/J30</f>
        <v>1.2709117695203798</v>
      </c>
      <c r="L31" s="33">
        <f>L30/K30</f>
        <v>5.021380731581659</v>
      </c>
      <c r="M31" s="32"/>
    </row>
    <row r="32" spans="1:13" ht="20.25" customHeight="1" thickBot="1">
      <c r="A32" s="31"/>
      <c r="B32" s="31" t="s">
        <v>77</v>
      </c>
      <c r="C32" s="91"/>
      <c r="D32" s="92"/>
      <c r="E32" s="32">
        <f>'понедельник 1'!E31+'вторник 1'!E29+'среда 1'!E31+'четверг 1'!E30+'пятница 1'!E31+'понедельник  2'!E29+'вторник 2'!E29+'среда 2'!E29+'четверг 2'!E30+E30</f>
        <v>586.92</v>
      </c>
      <c r="F32" s="32">
        <f>'понедельник 1'!F31+'вторник 1'!F29+'среда 1'!F31+'четверг 1'!F30+'пятница 1'!F31+'понедельник  2'!F29+'вторник 2'!F29+'среда 2'!F29+'четверг 2'!F30+F30</f>
        <v>670.03</v>
      </c>
      <c r="G32" s="32">
        <f>'понедельник 1'!G31+'вторник 1'!G29+'среда 1'!G31+'четверг 1'!G30+'пятница 1'!G31+'понедельник  2'!G29+'вторник 2'!G29+'среда 2'!G29+'четверг 2'!G30+G30</f>
        <v>2609.56</v>
      </c>
      <c r="H32" s="32">
        <f>'понедельник 1'!H31+'вторник 1'!H29+'среда 1'!H31+'четверг 1'!H30+'пятница 1'!H31+'понедельник  2'!H29+'вторник 2'!H29+'среда 2'!H29+'четверг 2'!H30+H30</f>
        <v>18114.6</v>
      </c>
      <c r="I32" s="32">
        <f>'понедельник 1'!I31+'вторник 1'!I29+'среда 1'!I31+'четверг 1'!I30+'пятница 1'!I31+'понедельник  2'!I29+'вторник 2'!I29+'среда 2'!I29+'четверг 2'!I30</f>
        <v>16566</v>
      </c>
      <c r="J32" s="32">
        <f>'понедельник 1'!J31+'вторник 1'!J29+'среда 1'!J31+'четверг 1'!J30+'пятница 1'!J31+'понедельник  2'!J29+'вторник 2'!J29+'среда 2'!J29+'четверг 2'!J30+J30</f>
        <v>1295.4599999999998</v>
      </c>
      <c r="K32" s="32">
        <f>'понедельник 1'!K31+'вторник 1'!K29+'среда 1'!K31+'четверг 1'!K30+'пятница 1'!K31+'понедельник  2'!K29+'вторник 2'!K29+'среда 2'!K29+'четверг 2'!K30+K30</f>
        <v>730.8499999999999</v>
      </c>
      <c r="L32" s="32">
        <f>'понедельник 1'!L31+'вторник 1'!L29+'среда 1'!L31+'четверг 1'!L30+'пятница 1'!L31+'понедельник  2'!L29+'вторник 2'!L29+'среда 2'!L29+'четверг 2'!L30+L30</f>
        <v>2947.34</v>
      </c>
      <c r="M32" s="32">
        <f>'понедельник 1'!M31+'вторник 1'!M29+'среда 1'!M31+'четверг 1'!M30+'пятница 1'!M31+'понедельник  2'!M29+'вторник 2'!M29+'среда 2'!M29+'четверг 2'!M30+M30</f>
        <v>20413.5</v>
      </c>
    </row>
    <row r="33" spans="1:13" ht="20.25" customHeight="1" thickBot="1">
      <c r="A33" s="39"/>
      <c r="B33" s="40" t="s">
        <v>76</v>
      </c>
      <c r="C33" s="115"/>
      <c r="D33" s="116"/>
      <c r="E33" s="18">
        <f>E32/10</f>
        <v>58.69199999999999</v>
      </c>
      <c r="F33" s="18">
        <f>F32/10</f>
        <v>67.003</v>
      </c>
      <c r="G33" s="18">
        <f>G32/10</f>
        <v>260.956</v>
      </c>
      <c r="H33" s="18">
        <f>H32/10</f>
        <v>1811.4599999999998</v>
      </c>
      <c r="I33" s="41"/>
      <c r="J33" s="18">
        <f>J32/10</f>
        <v>129.546</v>
      </c>
      <c r="K33" s="18">
        <f>K32/10</f>
        <v>73.085</v>
      </c>
      <c r="L33" s="18">
        <f>L32/10</f>
        <v>294.73400000000004</v>
      </c>
      <c r="M33" s="18">
        <f>M32/10</f>
        <v>2041.35</v>
      </c>
    </row>
    <row r="34" spans="1:13" ht="20.25" customHeight="1" thickBot="1">
      <c r="A34" s="23"/>
      <c r="B34" s="38" t="s">
        <v>75</v>
      </c>
      <c r="C34" s="69"/>
      <c r="D34" s="70"/>
      <c r="E34" s="32">
        <v>1</v>
      </c>
      <c r="F34" s="33">
        <f>F33/E33</f>
        <v>1.1416036257070812</v>
      </c>
      <c r="G34" s="33">
        <f>G33/F33</f>
        <v>3.894691282479889</v>
      </c>
      <c r="H34" s="37"/>
      <c r="I34" s="37"/>
      <c r="J34" s="32">
        <v>1</v>
      </c>
      <c r="K34" s="33">
        <v>1</v>
      </c>
      <c r="L34" s="33">
        <f>L33/K33</f>
        <v>4.03275637955805</v>
      </c>
      <c r="M34" s="37"/>
    </row>
  </sheetData>
  <sheetProtection/>
  <mergeCells count="38">
    <mergeCell ref="C34:D34"/>
    <mergeCell ref="C32:D32"/>
    <mergeCell ref="C33:D33"/>
    <mergeCell ref="C31:D31"/>
    <mergeCell ref="A1:B1"/>
    <mergeCell ref="A17:M17"/>
    <mergeCell ref="C23:D23"/>
    <mergeCell ref="A25:M25"/>
    <mergeCell ref="A9:B9"/>
    <mergeCell ref="C9:H9"/>
    <mergeCell ref="C26:D26"/>
    <mergeCell ref="C20:D20"/>
    <mergeCell ref="I9:M9"/>
    <mergeCell ref="A10:M10"/>
    <mergeCell ref="A2:B2"/>
    <mergeCell ref="C30:D30"/>
    <mergeCell ref="C21:D21"/>
    <mergeCell ref="C22:D22"/>
    <mergeCell ref="C27:D27"/>
    <mergeCell ref="C13:D13"/>
    <mergeCell ref="C29:D29"/>
    <mergeCell ref="C28:D28"/>
    <mergeCell ref="C12:D12"/>
    <mergeCell ref="C11:D11"/>
    <mergeCell ref="C24:D24"/>
    <mergeCell ref="C16:D16"/>
    <mergeCell ref="C18:D18"/>
    <mergeCell ref="C19:D19"/>
    <mergeCell ref="C15:D15"/>
    <mergeCell ref="C14:D14"/>
    <mergeCell ref="B3:C3"/>
    <mergeCell ref="I5:I7"/>
    <mergeCell ref="J5:L6"/>
    <mergeCell ref="M5:M7"/>
    <mergeCell ref="C8:D8"/>
    <mergeCell ref="C5:D7"/>
    <mergeCell ref="E5:G6"/>
    <mergeCell ref="H5:H7"/>
  </mergeCells>
  <printOptions/>
  <pageMargins left="0.27" right="0.16" top="0.27" bottom="0.33" header="0.2" footer="0.22"/>
  <pageSetup fitToHeight="1" fitToWidth="1" horizontalDpi="600" verticalDpi="600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6384" width="9.1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0">
      <selection activeCell="E30" sqref="E30"/>
    </sheetView>
  </sheetViews>
  <sheetFormatPr defaultColWidth="9.00390625" defaultRowHeight="12.75"/>
  <cols>
    <col min="1" max="1" width="10.00390625" style="1" customWidth="1"/>
    <col min="2" max="2" width="56.875" style="1" customWidth="1"/>
    <col min="3" max="3" width="6.00390625" style="1" customWidth="1"/>
    <col min="4" max="4" width="7.125" style="1" customWidth="1"/>
    <col min="5" max="7" width="9.125" style="1" customWidth="1"/>
    <col min="8" max="8" width="10.75390625" style="1" customWidth="1"/>
    <col min="9" max="9" width="11.625" style="1" customWidth="1"/>
    <col min="10" max="10" width="8.375" style="1" customWidth="1"/>
    <col min="11" max="11" width="8.25390625" style="1" customWidth="1"/>
    <col min="12" max="13" width="10.375" style="1" customWidth="1"/>
    <col min="14" max="16384" width="9.125" style="1" customWidth="1"/>
  </cols>
  <sheetData>
    <row r="1" spans="1:13" ht="15" customHeight="1">
      <c r="A1" s="10" t="s">
        <v>27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" customHeight="1">
      <c r="A2" s="10" t="s">
        <v>23</v>
      </c>
      <c r="B2" s="10"/>
      <c r="C2" s="11"/>
      <c r="D2" s="11"/>
      <c r="E2" s="11"/>
      <c r="F2" s="50"/>
      <c r="G2" s="50"/>
      <c r="H2" s="50"/>
      <c r="I2" s="11"/>
      <c r="J2" s="11"/>
      <c r="K2" s="11"/>
      <c r="L2" s="11"/>
      <c r="M2" s="11"/>
    </row>
    <row r="3" spans="1:17" ht="15" customHeight="1">
      <c r="A3" s="80" t="s">
        <v>154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ht="16.5" customHeight="1" thickBot="1">
      <c r="A4" s="80" t="s">
        <v>155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3" ht="15.75">
      <c r="A5" s="12" t="s">
        <v>0</v>
      </c>
      <c r="B5" s="13" t="s">
        <v>3</v>
      </c>
      <c r="C5" s="83" t="s">
        <v>45</v>
      </c>
      <c r="D5" s="84"/>
      <c r="E5" s="83" t="s">
        <v>47</v>
      </c>
      <c r="F5" s="89"/>
      <c r="G5" s="84"/>
      <c r="H5" s="74" t="s">
        <v>46</v>
      </c>
      <c r="I5" s="74" t="s">
        <v>45</v>
      </c>
      <c r="J5" s="83" t="s">
        <v>47</v>
      </c>
      <c r="K5" s="89"/>
      <c r="L5" s="84"/>
      <c r="M5" s="74" t="s">
        <v>46</v>
      </c>
    </row>
    <row r="6" spans="1:13" ht="13.5" customHeight="1" thickBot="1">
      <c r="A6" s="14" t="s">
        <v>1</v>
      </c>
      <c r="B6" s="15" t="s">
        <v>4</v>
      </c>
      <c r="C6" s="85"/>
      <c r="D6" s="86"/>
      <c r="E6" s="87"/>
      <c r="F6" s="90"/>
      <c r="G6" s="88"/>
      <c r="H6" s="75"/>
      <c r="I6" s="75"/>
      <c r="J6" s="87"/>
      <c r="K6" s="90"/>
      <c r="L6" s="88"/>
      <c r="M6" s="75"/>
    </row>
    <row r="7" spans="1:13" ht="19.5" customHeight="1" thickBot="1">
      <c r="A7" s="18" t="s">
        <v>2</v>
      </c>
      <c r="B7" s="19"/>
      <c r="C7" s="87"/>
      <c r="D7" s="88"/>
      <c r="E7" s="17" t="s">
        <v>5</v>
      </c>
      <c r="F7" s="17" t="s">
        <v>6</v>
      </c>
      <c r="G7" s="17" t="s">
        <v>7</v>
      </c>
      <c r="H7" s="76"/>
      <c r="I7" s="76"/>
      <c r="J7" s="17" t="s">
        <v>5</v>
      </c>
      <c r="K7" s="17" t="s">
        <v>6</v>
      </c>
      <c r="L7" s="17" t="s">
        <v>7</v>
      </c>
      <c r="M7" s="76"/>
    </row>
    <row r="8" spans="1:13" ht="0.75" customHeight="1" hidden="1" thickBot="1">
      <c r="A8" s="14"/>
      <c r="B8" s="15"/>
      <c r="C8" s="69"/>
      <c r="D8" s="70"/>
      <c r="E8" s="17"/>
      <c r="F8" s="17"/>
      <c r="G8" s="17"/>
      <c r="H8" s="17"/>
      <c r="I8" s="17"/>
      <c r="J8" s="17"/>
      <c r="K8" s="17"/>
      <c r="L8" s="17"/>
      <c r="M8" s="17"/>
    </row>
    <row r="9" spans="1:13" ht="20.25" customHeight="1" thickBot="1">
      <c r="A9" s="81"/>
      <c r="B9" s="82"/>
      <c r="C9" s="78" t="s">
        <v>48</v>
      </c>
      <c r="D9" s="78"/>
      <c r="E9" s="78"/>
      <c r="F9" s="78"/>
      <c r="G9" s="78"/>
      <c r="H9" s="79"/>
      <c r="I9" s="77" t="s">
        <v>49</v>
      </c>
      <c r="J9" s="78"/>
      <c r="K9" s="78"/>
      <c r="L9" s="78"/>
      <c r="M9" s="79"/>
    </row>
    <row r="10" spans="1:13" ht="16.5" thickBot="1">
      <c r="A10" s="71" t="s">
        <v>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3"/>
    </row>
    <row r="11" spans="1:13" ht="15.75" customHeight="1" thickBot="1">
      <c r="A11" s="22" t="s">
        <v>121</v>
      </c>
      <c r="B11" s="23" t="s">
        <v>62</v>
      </c>
      <c r="C11" s="69">
        <v>200</v>
      </c>
      <c r="D11" s="70"/>
      <c r="E11" s="20">
        <v>6.1</v>
      </c>
      <c r="F11" s="20">
        <v>10.11</v>
      </c>
      <c r="G11" s="24">
        <v>31.2</v>
      </c>
      <c r="H11" s="21">
        <v>200</v>
      </c>
      <c r="I11" s="24">
        <v>250</v>
      </c>
      <c r="J11" s="20">
        <v>6.1</v>
      </c>
      <c r="K11" s="20">
        <v>10.11</v>
      </c>
      <c r="L11" s="24">
        <v>31.2</v>
      </c>
      <c r="M11" s="21">
        <v>234</v>
      </c>
    </row>
    <row r="12" spans="1:13" ht="16.5" customHeight="1" thickBot="1">
      <c r="A12" s="25" t="s">
        <v>106</v>
      </c>
      <c r="B12" s="19" t="s">
        <v>34</v>
      </c>
      <c r="C12" s="93">
        <v>200</v>
      </c>
      <c r="D12" s="94"/>
      <c r="E12" s="18">
        <v>1.4</v>
      </c>
      <c r="F12" s="17">
        <v>1.6</v>
      </c>
      <c r="G12" s="17">
        <v>17.7</v>
      </c>
      <c r="H12" s="17">
        <v>110</v>
      </c>
      <c r="I12" s="17">
        <v>200</v>
      </c>
      <c r="J12" s="18">
        <v>1.4</v>
      </c>
      <c r="K12" s="17">
        <v>1.6</v>
      </c>
      <c r="L12" s="17">
        <v>17.7</v>
      </c>
      <c r="M12" s="17">
        <v>110</v>
      </c>
    </row>
    <row r="13" spans="1:13" ht="16.5" customHeight="1" thickBot="1">
      <c r="A13" s="25"/>
      <c r="B13" s="26" t="s">
        <v>18</v>
      </c>
      <c r="C13" s="69">
        <v>20</v>
      </c>
      <c r="D13" s="70"/>
      <c r="E13" s="24">
        <v>6</v>
      </c>
      <c r="F13" s="24">
        <v>4.6</v>
      </c>
      <c r="G13" s="24">
        <v>0</v>
      </c>
      <c r="H13" s="24">
        <v>64</v>
      </c>
      <c r="I13" s="24">
        <v>20</v>
      </c>
      <c r="J13" s="24">
        <v>6</v>
      </c>
      <c r="K13" s="24">
        <v>4.6</v>
      </c>
      <c r="L13" s="24">
        <v>0</v>
      </c>
      <c r="M13" s="24">
        <v>64</v>
      </c>
    </row>
    <row r="14" spans="1:13" ht="16.5" customHeight="1" thickBot="1">
      <c r="A14" s="25"/>
      <c r="B14" s="19" t="s">
        <v>10</v>
      </c>
      <c r="C14" s="69">
        <v>8</v>
      </c>
      <c r="D14" s="70"/>
      <c r="E14" s="16">
        <v>0</v>
      </c>
      <c r="F14" s="20">
        <v>9.8</v>
      </c>
      <c r="G14" s="24">
        <v>0</v>
      </c>
      <c r="H14" s="17">
        <v>88</v>
      </c>
      <c r="I14" s="17">
        <v>8</v>
      </c>
      <c r="J14" s="24">
        <v>0</v>
      </c>
      <c r="K14" s="21">
        <v>12.3</v>
      </c>
      <c r="L14" s="24">
        <v>0</v>
      </c>
      <c r="M14" s="17">
        <v>111</v>
      </c>
    </row>
    <row r="15" spans="1:13" ht="16.5" customHeight="1" thickBot="1">
      <c r="A15" s="25"/>
      <c r="B15" s="19" t="s">
        <v>11</v>
      </c>
      <c r="C15" s="69">
        <v>30</v>
      </c>
      <c r="D15" s="70"/>
      <c r="E15" s="24">
        <v>2.1</v>
      </c>
      <c r="F15" s="21">
        <v>0.3</v>
      </c>
      <c r="G15" s="21">
        <v>11.72</v>
      </c>
      <c r="H15" s="21">
        <v>59</v>
      </c>
      <c r="I15" s="17">
        <v>65</v>
      </c>
      <c r="J15" s="17">
        <v>3.5</v>
      </c>
      <c r="K15" s="17">
        <v>0.54</v>
      </c>
      <c r="L15" s="17">
        <v>19.54</v>
      </c>
      <c r="M15" s="17">
        <v>98</v>
      </c>
    </row>
    <row r="16" spans="1:13" s="5" customFormat="1" ht="16.5" thickBot="1">
      <c r="A16" s="25"/>
      <c r="B16" s="19" t="s">
        <v>86</v>
      </c>
      <c r="C16" s="69">
        <v>50</v>
      </c>
      <c r="D16" s="70"/>
      <c r="E16" s="18">
        <v>6</v>
      </c>
      <c r="F16" s="17">
        <v>8.95</v>
      </c>
      <c r="G16" s="17">
        <v>25.81</v>
      </c>
      <c r="H16" s="17">
        <v>227</v>
      </c>
      <c r="I16" s="17">
        <v>50</v>
      </c>
      <c r="J16" s="18">
        <v>6</v>
      </c>
      <c r="K16" s="17">
        <v>8.95</v>
      </c>
      <c r="L16" s="17">
        <v>25.81</v>
      </c>
      <c r="M16" s="17">
        <v>227</v>
      </c>
    </row>
    <row r="17" spans="1:13" ht="16.5" thickBot="1">
      <c r="A17" s="18"/>
      <c r="B17" s="17" t="s">
        <v>12</v>
      </c>
      <c r="C17" s="71">
        <f>SUM(C11:C16)</f>
        <v>508</v>
      </c>
      <c r="D17" s="73"/>
      <c r="E17" s="17">
        <f aca="true" t="shared" si="0" ref="E17:M17">SUM(E11:E16)</f>
        <v>21.6</v>
      </c>
      <c r="F17" s="17">
        <f t="shared" si="0"/>
        <v>35.36</v>
      </c>
      <c r="G17" s="17">
        <f t="shared" si="0"/>
        <v>86.42999999999999</v>
      </c>
      <c r="H17" s="17">
        <f t="shared" si="0"/>
        <v>748</v>
      </c>
      <c r="I17" s="55">
        <f t="shared" si="0"/>
        <v>593</v>
      </c>
      <c r="J17" s="17">
        <f t="shared" si="0"/>
        <v>23</v>
      </c>
      <c r="K17" s="17">
        <f t="shared" si="0"/>
        <v>38.099999999999994</v>
      </c>
      <c r="L17" s="17">
        <f t="shared" si="0"/>
        <v>94.25</v>
      </c>
      <c r="M17" s="17">
        <f t="shared" si="0"/>
        <v>844</v>
      </c>
    </row>
    <row r="18" spans="1:13" ht="15.75" customHeight="1" thickBot="1">
      <c r="A18" s="71" t="s">
        <v>13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</row>
    <row r="19" spans="1:13" ht="17.25" customHeight="1" thickBot="1">
      <c r="A19" s="18" t="s">
        <v>96</v>
      </c>
      <c r="B19" s="19" t="s">
        <v>36</v>
      </c>
      <c r="C19" s="69">
        <v>60</v>
      </c>
      <c r="D19" s="70"/>
      <c r="E19" s="17">
        <v>0.7</v>
      </c>
      <c r="F19" s="20">
        <v>0.1</v>
      </c>
      <c r="G19" s="20">
        <v>2.3</v>
      </c>
      <c r="H19" s="20">
        <v>16</v>
      </c>
      <c r="I19" s="20">
        <v>100</v>
      </c>
      <c r="J19" s="20">
        <v>1.17</v>
      </c>
      <c r="K19" s="20">
        <v>0.2</v>
      </c>
      <c r="L19" s="20">
        <v>3.8</v>
      </c>
      <c r="M19" s="24">
        <v>27</v>
      </c>
    </row>
    <row r="20" spans="1:13" ht="15.75" customHeight="1" thickBot="1">
      <c r="A20" s="25" t="s">
        <v>122</v>
      </c>
      <c r="B20" s="19" t="s">
        <v>63</v>
      </c>
      <c r="C20" s="69">
        <v>200</v>
      </c>
      <c r="D20" s="70"/>
      <c r="E20" s="24">
        <v>3.86</v>
      </c>
      <c r="F20" s="21">
        <v>6.62</v>
      </c>
      <c r="G20" s="21">
        <v>12.46</v>
      </c>
      <c r="H20" s="21">
        <v>125</v>
      </c>
      <c r="I20" s="17">
        <v>250</v>
      </c>
      <c r="J20" s="24">
        <v>4.72</v>
      </c>
      <c r="K20" s="21">
        <v>8.08</v>
      </c>
      <c r="L20" s="21">
        <v>15.2</v>
      </c>
      <c r="M20" s="21">
        <v>153</v>
      </c>
    </row>
    <row r="21" spans="1:13" ht="15" customHeight="1" thickBot="1">
      <c r="A21" s="25" t="s">
        <v>109</v>
      </c>
      <c r="B21" s="34" t="s">
        <v>174</v>
      </c>
      <c r="C21" s="69">
        <v>100</v>
      </c>
      <c r="D21" s="70"/>
      <c r="E21" s="24">
        <v>24.5</v>
      </c>
      <c r="F21" s="24">
        <v>11.2</v>
      </c>
      <c r="G21" s="24">
        <v>11.8</v>
      </c>
      <c r="H21" s="24">
        <v>251</v>
      </c>
      <c r="I21" s="17">
        <v>100</v>
      </c>
      <c r="J21" s="24">
        <v>24.5</v>
      </c>
      <c r="K21" s="24">
        <v>11.2</v>
      </c>
      <c r="L21" s="24">
        <v>11.8</v>
      </c>
      <c r="M21" s="24">
        <v>251</v>
      </c>
    </row>
    <row r="22" spans="1:13" ht="15.75" customHeight="1" thickBot="1">
      <c r="A22" s="25" t="s">
        <v>123</v>
      </c>
      <c r="B22" s="19" t="s">
        <v>78</v>
      </c>
      <c r="C22" s="69">
        <v>150</v>
      </c>
      <c r="D22" s="70"/>
      <c r="E22" s="24">
        <v>3.75</v>
      </c>
      <c r="F22" s="24">
        <v>6.3</v>
      </c>
      <c r="G22" s="17">
        <v>18.45</v>
      </c>
      <c r="H22" s="17">
        <v>138</v>
      </c>
      <c r="I22" s="17">
        <v>180</v>
      </c>
      <c r="J22" s="24">
        <v>4.5</v>
      </c>
      <c r="K22" s="24">
        <v>7.56</v>
      </c>
      <c r="L22" s="17">
        <v>22.14</v>
      </c>
      <c r="M22" s="17">
        <v>166</v>
      </c>
    </row>
    <row r="23" spans="1:15" ht="16.5" thickBot="1">
      <c r="A23" s="25"/>
      <c r="B23" s="19" t="s">
        <v>14</v>
      </c>
      <c r="C23" s="69">
        <v>180</v>
      </c>
      <c r="D23" s="70"/>
      <c r="E23" s="18" t="s">
        <v>173</v>
      </c>
      <c r="F23" s="17">
        <v>0</v>
      </c>
      <c r="G23" s="17">
        <v>22</v>
      </c>
      <c r="H23" s="17">
        <v>92</v>
      </c>
      <c r="I23" s="17">
        <v>180</v>
      </c>
      <c r="J23" s="18" t="s">
        <v>173</v>
      </c>
      <c r="K23" s="17">
        <v>0</v>
      </c>
      <c r="L23" s="17">
        <v>22</v>
      </c>
      <c r="M23" s="17">
        <v>92</v>
      </c>
      <c r="N23" s="8"/>
      <c r="O23" s="8"/>
    </row>
    <row r="24" spans="1:15" ht="15.75" customHeight="1" thickBot="1">
      <c r="A24" s="27"/>
      <c r="B24" s="23" t="s">
        <v>35</v>
      </c>
      <c r="C24" s="69" t="s">
        <v>72</v>
      </c>
      <c r="D24" s="70"/>
      <c r="E24" s="24">
        <v>7.33</v>
      </c>
      <c r="F24" s="24">
        <v>0.98</v>
      </c>
      <c r="G24" s="24">
        <v>48.8</v>
      </c>
      <c r="H24" s="24">
        <v>205</v>
      </c>
      <c r="I24" s="12" t="s">
        <v>71</v>
      </c>
      <c r="J24" s="24">
        <v>9.49</v>
      </c>
      <c r="K24" s="24">
        <v>1.42</v>
      </c>
      <c r="L24" s="24">
        <v>58.23</v>
      </c>
      <c r="M24" s="24">
        <v>250</v>
      </c>
      <c r="N24" s="8"/>
      <c r="O24" s="8"/>
    </row>
    <row r="25" spans="1:15" ht="15" customHeight="1" thickBot="1">
      <c r="A25" s="28"/>
      <c r="B25" s="19" t="s">
        <v>12</v>
      </c>
      <c r="C25" s="71">
        <v>780</v>
      </c>
      <c r="D25" s="73"/>
      <c r="E25" s="24">
        <f>SUM(E19:E24)</f>
        <v>40.14</v>
      </c>
      <c r="F25" s="24">
        <f>SUM(F19:F24)</f>
        <v>25.2</v>
      </c>
      <c r="G25" s="24">
        <f>SUM(G19:G24)</f>
        <v>115.81</v>
      </c>
      <c r="H25" s="24">
        <f>SUM(H19:H24)</f>
        <v>827</v>
      </c>
      <c r="I25" s="49">
        <v>930</v>
      </c>
      <c r="J25" s="24">
        <f>SUM(J19:J24)</f>
        <v>44.38</v>
      </c>
      <c r="K25" s="24">
        <f>SUM(K19:K24)</f>
        <v>28.459999999999994</v>
      </c>
      <c r="L25" s="24">
        <f>SUM(L19:L24)</f>
        <v>133.17</v>
      </c>
      <c r="M25" s="24">
        <f>SUM(M19:M24)</f>
        <v>939</v>
      </c>
      <c r="N25" s="2"/>
      <c r="O25" s="8"/>
    </row>
    <row r="26" spans="1:15" ht="16.5" customHeight="1" thickBot="1">
      <c r="A26" s="71" t="s">
        <v>15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8"/>
      <c r="O26" s="8"/>
    </row>
    <row r="27" spans="1:15" ht="16.5" customHeight="1" thickBot="1">
      <c r="A27" s="25" t="s">
        <v>124</v>
      </c>
      <c r="B27" s="29" t="s">
        <v>143</v>
      </c>
      <c r="C27" s="69">
        <v>75</v>
      </c>
      <c r="D27" s="70"/>
      <c r="E27" s="18">
        <v>6.24</v>
      </c>
      <c r="F27" s="17">
        <v>10.22</v>
      </c>
      <c r="G27" s="17">
        <v>34.56</v>
      </c>
      <c r="H27" s="17">
        <v>157</v>
      </c>
      <c r="I27" s="17">
        <v>75</v>
      </c>
      <c r="J27" s="18">
        <v>6.24</v>
      </c>
      <c r="K27" s="18">
        <v>10.22</v>
      </c>
      <c r="L27" s="18">
        <v>34.56</v>
      </c>
      <c r="M27" s="18">
        <v>295</v>
      </c>
      <c r="N27" s="8"/>
      <c r="O27" s="8"/>
    </row>
    <row r="28" spans="1:15" ht="16.5" customHeight="1" thickBot="1">
      <c r="A28" s="25" t="s">
        <v>125</v>
      </c>
      <c r="B28" s="29" t="s">
        <v>79</v>
      </c>
      <c r="C28" s="69">
        <v>180</v>
      </c>
      <c r="D28" s="70"/>
      <c r="E28" s="18">
        <v>0.24</v>
      </c>
      <c r="F28" s="17">
        <v>0</v>
      </c>
      <c r="G28" s="17">
        <v>29</v>
      </c>
      <c r="H28" s="17">
        <v>110</v>
      </c>
      <c r="I28" s="24">
        <v>180</v>
      </c>
      <c r="J28" s="18">
        <v>0.24</v>
      </c>
      <c r="K28" s="17">
        <v>0</v>
      </c>
      <c r="L28" s="17">
        <v>29</v>
      </c>
      <c r="M28" s="17">
        <v>110</v>
      </c>
      <c r="N28" s="8"/>
      <c r="O28" s="8"/>
    </row>
    <row r="29" spans="1:15" ht="16.5" customHeight="1" thickBot="1">
      <c r="A29" s="25" t="s">
        <v>107</v>
      </c>
      <c r="B29" s="19" t="s">
        <v>40</v>
      </c>
      <c r="C29" s="69">
        <v>100</v>
      </c>
      <c r="D29" s="70"/>
      <c r="E29" s="24">
        <v>0.4</v>
      </c>
      <c r="F29" s="24">
        <v>0</v>
      </c>
      <c r="G29" s="24">
        <v>10.7</v>
      </c>
      <c r="H29" s="24">
        <v>42</v>
      </c>
      <c r="I29" s="24">
        <v>100</v>
      </c>
      <c r="J29" s="24">
        <v>0.4</v>
      </c>
      <c r="K29" s="24">
        <v>0</v>
      </c>
      <c r="L29" s="24">
        <v>10.7</v>
      </c>
      <c r="M29" s="24">
        <v>42</v>
      </c>
      <c r="N29" s="8"/>
      <c r="O29" s="8"/>
    </row>
    <row r="30" spans="1:15" ht="16.5" customHeight="1" thickBot="1">
      <c r="A30" s="25"/>
      <c r="B30" s="19" t="s">
        <v>12</v>
      </c>
      <c r="C30" s="69">
        <f>C29+C28+C27</f>
        <v>355</v>
      </c>
      <c r="D30" s="70"/>
      <c r="E30" s="20">
        <f aca="true" t="shared" si="1" ref="E30:M30">E29+E28+E27</f>
        <v>6.88</v>
      </c>
      <c r="F30" s="20">
        <f t="shared" si="1"/>
        <v>10.22</v>
      </c>
      <c r="G30" s="20">
        <f t="shared" si="1"/>
        <v>74.26</v>
      </c>
      <c r="H30" s="20">
        <f t="shared" si="1"/>
        <v>309</v>
      </c>
      <c r="I30" s="20">
        <f t="shared" si="1"/>
        <v>355</v>
      </c>
      <c r="J30" s="20">
        <f t="shared" si="1"/>
        <v>6.88</v>
      </c>
      <c r="K30" s="20">
        <f t="shared" si="1"/>
        <v>10.22</v>
      </c>
      <c r="L30" s="20">
        <f t="shared" si="1"/>
        <v>74.26</v>
      </c>
      <c r="M30" s="24">
        <f t="shared" si="1"/>
        <v>447</v>
      </c>
      <c r="N30" s="8"/>
      <c r="O30" s="8"/>
    </row>
    <row r="31" spans="1:13" s="5" customFormat="1" ht="16.5" thickBot="1">
      <c r="A31" s="18"/>
      <c r="B31" s="17" t="s">
        <v>19</v>
      </c>
      <c r="C31" s="71">
        <f>C17+C25+C30</f>
        <v>1643</v>
      </c>
      <c r="D31" s="73"/>
      <c r="E31" s="55">
        <f aca="true" t="shared" si="2" ref="E31:M31">E17+E25+E30</f>
        <v>68.62</v>
      </c>
      <c r="F31" s="55">
        <f t="shared" si="2"/>
        <v>70.78</v>
      </c>
      <c r="G31" s="55">
        <f t="shared" si="2"/>
        <v>276.5</v>
      </c>
      <c r="H31" s="55">
        <f t="shared" si="2"/>
        <v>1884</v>
      </c>
      <c r="I31" s="55">
        <f t="shared" si="2"/>
        <v>1878</v>
      </c>
      <c r="J31" s="55">
        <f t="shared" si="2"/>
        <v>74.25999999999999</v>
      </c>
      <c r="K31" s="55">
        <f t="shared" si="2"/>
        <v>76.77999999999999</v>
      </c>
      <c r="L31" s="55">
        <f t="shared" si="2"/>
        <v>301.68</v>
      </c>
      <c r="M31" s="49">
        <f t="shared" si="2"/>
        <v>2230</v>
      </c>
    </row>
    <row r="32" spans="1:13" ht="16.5" thickBot="1">
      <c r="A32" s="25"/>
      <c r="B32" s="31" t="s">
        <v>29</v>
      </c>
      <c r="C32" s="91"/>
      <c r="D32" s="92"/>
      <c r="E32" s="32">
        <v>1</v>
      </c>
      <c r="F32" s="33">
        <f>F31/E31</f>
        <v>1.0314777032935003</v>
      </c>
      <c r="G32" s="33">
        <v>4</v>
      </c>
      <c r="H32" s="32"/>
      <c r="I32" s="32"/>
      <c r="J32" s="32"/>
      <c r="K32" s="33"/>
      <c r="L32" s="33"/>
      <c r="M32" s="32"/>
    </row>
  </sheetData>
  <sheetProtection/>
  <mergeCells count="35">
    <mergeCell ref="C30:D30"/>
    <mergeCell ref="C32:D32"/>
    <mergeCell ref="C16:D16"/>
    <mergeCell ref="C12:D12"/>
    <mergeCell ref="C14:D14"/>
    <mergeCell ref="C23:D23"/>
    <mergeCell ref="C31:D31"/>
    <mergeCell ref="C15:D15"/>
    <mergeCell ref="C27:D27"/>
    <mergeCell ref="C25:D25"/>
    <mergeCell ref="A3:Q3"/>
    <mergeCell ref="A4:Q4"/>
    <mergeCell ref="C9:H9"/>
    <mergeCell ref="A9:B9"/>
    <mergeCell ref="I5:I7"/>
    <mergeCell ref="C5:D7"/>
    <mergeCell ref="E5:G6"/>
    <mergeCell ref="J5:L6"/>
    <mergeCell ref="H5:H7"/>
    <mergeCell ref="A18:M18"/>
    <mergeCell ref="C17:D17"/>
    <mergeCell ref="M5:M7"/>
    <mergeCell ref="I9:M9"/>
    <mergeCell ref="C11:D11"/>
    <mergeCell ref="C8:D8"/>
    <mergeCell ref="C13:D13"/>
    <mergeCell ref="A10:M10"/>
    <mergeCell ref="C29:D29"/>
    <mergeCell ref="C24:D24"/>
    <mergeCell ref="C28:D28"/>
    <mergeCell ref="A26:M26"/>
    <mergeCell ref="C19:D19"/>
    <mergeCell ref="C20:D20"/>
    <mergeCell ref="C22:D22"/>
    <mergeCell ref="C21:D21"/>
  </mergeCells>
  <printOptions/>
  <pageMargins left="0.25" right="0.16" top="0.35" bottom="0.32" header="0.22" footer="0.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0">
      <selection activeCell="B13" sqref="B13"/>
    </sheetView>
  </sheetViews>
  <sheetFormatPr defaultColWidth="9.00390625" defaultRowHeight="12.75"/>
  <cols>
    <col min="1" max="1" width="7.375" style="4" customWidth="1"/>
    <col min="2" max="2" width="49.625" style="4" customWidth="1"/>
    <col min="3" max="3" width="9.125" style="7" customWidth="1"/>
    <col min="4" max="4" width="3.625" style="4" customWidth="1"/>
    <col min="5" max="5" width="10.375" style="4" customWidth="1"/>
    <col min="6" max="7" width="9.125" style="4" customWidth="1"/>
    <col min="8" max="8" width="11.00390625" style="4" customWidth="1"/>
    <col min="9" max="9" width="12.75390625" style="4" customWidth="1"/>
    <col min="10" max="12" width="9.125" style="4" customWidth="1"/>
    <col min="13" max="13" width="11.00390625" style="4" customWidth="1"/>
    <col min="14" max="16384" width="9.125" style="4" customWidth="1"/>
  </cols>
  <sheetData>
    <row r="1" spans="1:13" s="6" customFormat="1" ht="13.5" customHeight="1">
      <c r="A1" s="96" t="s">
        <v>50</v>
      </c>
      <c r="B1" s="96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6" customFormat="1" ht="15.75">
      <c r="A2" s="10" t="s">
        <v>23</v>
      </c>
      <c r="B2" s="10"/>
      <c r="C2" s="11"/>
      <c r="D2" s="11"/>
      <c r="E2" s="11"/>
      <c r="F2" s="50"/>
      <c r="G2" s="50"/>
      <c r="H2" s="50"/>
      <c r="I2" s="11"/>
      <c r="J2" s="11"/>
      <c r="K2" s="11"/>
      <c r="L2" s="11"/>
      <c r="M2" s="11"/>
    </row>
    <row r="3" spans="1:13" s="6" customFormat="1" ht="15.75">
      <c r="A3" s="95"/>
      <c r="B3" s="95"/>
      <c r="C3" s="11"/>
      <c r="D3" s="11"/>
      <c r="E3" s="11"/>
      <c r="F3" s="50"/>
      <c r="G3" s="50"/>
      <c r="H3" s="50"/>
      <c r="I3" s="11"/>
      <c r="J3" s="11"/>
      <c r="K3" s="11"/>
      <c r="L3" s="11"/>
      <c r="M3" s="11"/>
    </row>
    <row r="4" spans="1:13" s="6" customFormat="1" ht="16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5.75" customHeight="1">
      <c r="A5" s="12" t="s">
        <v>0</v>
      </c>
      <c r="B5" s="13" t="s">
        <v>3</v>
      </c>
      <c r="C5" s="83" t="s">
        <v>45</v>
      </c>
      <c r="D5" s="84"/>
      <c r="E5" s="83" t="s">
        <v>47</v>
      </c>
      <c r="F5" s="89"/>
      <c r="G5" s="84"/>
      <c r="H5" s="74" t="s">
        <v>46</v>
      </c>
      <c r="I5" s="74" t="s">
        <v>45</v>
      </c>
      <c r="J5" s="83" t="s">
        <v>47</v>
      </c>
      <c r="K5" s="89"/>
      <c r="L5" s="84"/>
      <c r="M5" s="74" t="s">
        <v>46</v>
      </c>
    </row>
    <row r="6" spans="1:13" ht="16.5" thickBot="1">
      <c r="A6" s="14" t="s">
        <v>1</v>
      </c>
      <c r="B6" s="15" t="s">
        <v>4</v>
      </c>
      <c r="C6" s="85"/>
      <c r="D6" s="86"/>
      <c r="E6" s="87"/>
      <c r="F6" s="90"/>
      <c r="G6" s="88"/>
      <c r="H6" s="75"/>
      <c r="I6" s="75"/>
      <c r="J6" s="87"/>
      <c r="K6" s="90"/>
      <c r="L6" s="88"/>
      <c r="M6" s="75"/>
    </row>
    <row r="7" spans="1:13" ht="16.5" thickBot="1">
      <c r="A7" s="18" t="s">
        <v>2</v>
      </c>
      <c r="B7" s="19"/>
      <c r="C7" s="87"/>
      <c r="D7" s="88"/>
      <c r="E7" s="17" t="s">
        <v>5</v>
      </c>
      <c r="F7" s="17" t="s">
        <v>6</v>
      </c>
      <c r="G7" s="17" t="s">
        <v>7</v>
      </c>
      <c r="H7" s="76"/>
      <c r="I7" s="76"/>
      <c r="J7" s="17" t="s">
        <v>5</v>
      </c>
      <c r="K7" s="17" t="s">
        <v>6</v>
      </c>
      <c r="L7" s="17" t="s">
        <v>7</v>
      </c>
      <c r="M7" s="76"/>
    </row>
    <row r="8" spans="1:13" ht="16.5" thickBot="1">
      <c r="A8" s="24"/>
      <c r="B8" s="24"/>
      <c r="C8" s="97"/>
      <c r="D8" s="70"/>
      <c r="E8" s="17"/>
      <c r="F8" s="17"/>
      <c r="G8" s="17"/>
      <c r="H8" s="17"/>
      <c r="I8" s="17"/>
      <c r="J8" s="17"/>
      <c r="K8" s="17"/>
      <c r="L8" s="17"/>
      <c r="M8" s="17"/>
    </row>
    <row r="9" spans="1:13" ht="16.5" thickBot="1">
      <c r="A9" s="87"/>
      <c r="B9" s="88"/>
      <c r="C9" s="78" t="s">
        <v>48</v>
      </c>
      <c r="D9" s="78"/>
      <c r="E9" s="78"/>
      <c r="F9" s="78"/>
      <c r="G9" s="78"/>
      <c r="H9" s="79"/>
      <c r="I9" s="77" t="s">
        <v>49</v>
      </c>
      <c r="J9" s="78"/>
      <c r="K9" s="78"/>
      <c r="L9" s="78"/>
      <c r="M9" s="79"/>
    </row>
    <row r="10" spans="1:13" ht="15" customHeight="1" thickBot="1">
      <c r="A10" s="71" t="s">
        <v>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3"/>
    </row>
    <row r="11" spans="1:13" ht="16.5" customHeight="1" thickBot="1">
      <c r="A11" s="22" t="s">
        <v>99</v>
      </c>
      <c r="B11" s="23" t="s">
        <v>51</v>
      </c>
      <c r="C11" s="69">
        <v>200</v>
      </c>
      <c r="D11" s="70"/>
      <c r="E11" s="24">
        <v>8.58</v>
      </c>
      <c r="F11" s="24">
        <v>9.34</v>
      </c>
      <c r="G11" s="24">
        <v>38.6</v>
      </c>
      <c r="H11" s="24">
        <v>244</v>
      </c>
      <c r="I11" s="24">
        <v>250</v>
      </c>
      <c r="J11" s="24">
        <v>10.6</v>
      </c>
      <c r="K11" s="24">
        <v>11.6</v>
      </c>
      <c r="L11" s="24">
        <v>48</v>
      </c>
      <c r="M11" s="24">
        <v>303</v>
      </c>
    </row>
    <row r="12" spans="1:13" ht="16.5" customHeight="1" thickBot="1">
      <c r="A12" s="25" t="s">
        <v>95</v>
      </c>
      <c r="B12" s="19" t="s">
        <v>60</v>
      </c>
      <c r="C12" s="83">
        <v>180</v>
      </c>
      <c r="D12" s="84"/>
      <c r="E12" s="17">
        <v>0.16</v>
      </c>
      <c r="F12" s="17">
        <v>0</v>
      </c>
      <c r="G12" s="20">
        <v>14.4</v>
      </c>
      <c r="H12" s="24">
        <v>57</v>
      </c>
      <c r="I12" s="17">
        <v>180</v>
      </c>
      <c r="J12" s="17">
        <v>0.16</v>
      </c>
      <c r="K12" s="17">
        <v>0</v>
      </c>
      <c r="L12" s="20">
        <v>14.4</v>
      </c>
      <c r="M12" s="24">
        <v>57</v>
      </c>
    </row>
    <row r="13" spans="1:13" ht="15.75" customHeight="1" thickBot="1">
      <c r="A13" s="25" t="s">
        <v>118</v>
      </c>
      <c r="B13" s="26" t="s">
        <v>21</v>
      </c>
      <c r="C13" s="69" t="s">
        <v>172</v>
      </c>
      <c r="D13" s="70"/>
      <c r="E13" s="24">
        <v>5.08</v>
      </c>
      <c r="F13" s="24">
        <v>4.6</v>
      </c>
      <c r="G13" s="21">
        <v>0.28</v>
      </c>
      <c r="H13" s="18">
        <v>63</v>
      </c>
      <c r="I13" s="24" t="s">
        <v>172</v>
      </c>
      <c r="J13" s="24">
        <v>5.08</v>
      </c>
      <c r="K13" s="24">
        <v>4.6</v>
      </c>
      <c r="L13" s="21">
        <v>0.28</v>
      </c>
      <c r="M13" s="18">
        <v>63</v>
      </c>
    </row>
    <row r="14" spans="1:13" ht="0.75" customHeight="1" hidden="1" thickBot="1">
      <c r="A14" s="25"/>
      <c r="B14" s="19"/>
      <c r="C14" s="87"/>
      <c r="D14" s="88"/>
      <c r="E14" s="16"/>
      <c r="F14" s="20"/>
      <c r="G14" s="24"/>
      <c r="H14" s="17"/>
      <c r="I14" s="17"/>
      <c r="J14" s="24"/>
      <c r="K14" s="21"/>
      <c r="L14" s="24"/>
      <c r="M14" s="17"/>
    </row>
    <row r="15" spans="1:13" ht="15" customHeight="1" thickBot="1">
      <c r="A15" s="25" t="s">
        <v>107</v>
      </c>
      <c r="B15" s="19" t="s">
        <v>40</v>
      </c>
      <c r="C15" s="69">
        <v>100</v>
      </c>
      <c r="D15" s="70"/>
      <c r="E15" s="24">
        <v>0.4</v>
      </c>
      <c r="F15" s="24">
        <v>0</v>
      </c>
      <c r="G15" s="24">
        <v>10.7</v>
      </c>
      <c r="H15" s="24">
        <v>42</v>
      </c>
      <c r="I15" s="24">
        <v>100</v>
      </c>
      <c r="J15" s="24">
        <v>0.4</v>
      </c>
      <c r="K15" s="24">
        <v>0</v>
      </c>
      <c r="L15" s="24">
        <v>10.7</v>
      </c>
      <c r="M15" s="24">
        <v>42</v>
      </c>
    </row>
    <row r="16" spans="1:13" ht="15.75" customHeight="1" thickBot="1">
      <c r="A16" s="25"/>
      <c r="B16" s="19" t="s">
        <v>11</v>
      </c>
      <c r="C16" s="69">
        <v>30</v>
      </c>
      <c r="D16" s="70"/>
      <c r="E16" s="24">
        <v>2.1</v>
      </c>
      <c r="F16" s="21">
        <v>0.3</v>
      </c>
      <c r="G16" s="21">
        <v>11.72</v>
      </c>
      <c r="H16" s="21">
        <v>59</v>
      </c>
      <c r="I16" s="17">
        <v>50</v>
      </c>
      <c r="J16" s="17">
        <v>3.5</v>
      </c>
      <c r="K16" s="17">
        <v>0.54</v>
      </c>
      <c r="L16" s="17">
        <v>19.54</v>
      </c>
      <c r="M16" s="17">
        <v>98</v>
      </c>
    </row>
    <row r="17" spans="1:13" ht="15.75" customHeight="1" thickBot="1">
      <c r="A17" s="18"/>
      <c r="B17" s="17" t="s">
        <v>12</v>
      </c>
      <c r="C17" s="71">
        <v>555</v>
      </c>
      <c r="D17" s="73"/>
      <c r="E17" s="17">
        <f>SUM(E11:E16)</f>
        <v>16.32</v>
      </c>
      <c r="F17" s="17">
        <f>SUM(F11:F16)</f>
        <v>14.24</v>
      </c>
      <c r="G17" s="17">
        <f>SUM(G11:G16)</f>
        <v>75.7</v>
      </c>
      <c r="H17" s="17">
        <f>SUM(H11:H16)</f>
        <v>465</v>
      </c>
      <c r="I17" s="54">
        <v>673</v>
      </c>
      <c r="J17" s="17">
        <v>625</v>
      </c>
      <c r="K17" s="17">
        <f>SUM(K11:K16)</f>
        <v>16.74</v>
      </c>
      <c r="L17" s="17">
        <f>SUM(L11:L16)</f>
        <v>92.91999999999999</v>
      </c>
      <c r="M17" s="17">
        <f>SUM(M11:M16)</f>
        <v>563</v>
      </c>
    </row>
    <row r="18" spans="1:13" ht="18" customHeight="1" thickBot="1">
      <c r="A18" s="71" t="s">
        <v>13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</row>
    <row r="19" spans="1:13" ht="16.5" customHeight="1" thickBot="1">
      <c r="A19" s="25"/>
      <c r="B19" s="19" t="s">
        <v>163</v>
      </c>
      <c r="C19" s="69">
        <v>60</v>
      </c>
      <c r="D19" s="70"/>
      <c r="E19" s="44">
        <v>1.86</v>
      </c>
      <c r="F19" s="43">
        <v>0.12</v>
      </c>
      <c r="G19" s="43">
        <v>3.9</v>
      </c>
      <c r="H19" s="43">
        <v>24</v>
      </c>
      <c r="I19" s="24">
        <v>100</v>
      </c>
      <c r="J19" s="45">
        <v>3.1</v>
      </c>
      <c r="K19" s="46">
        <v>0.2</v>
      </c>
      <c r="L19" s="46">
        <v>6.5</v>
      </c>
      <c r="M19" s="44">
        <v>40</v>
      </c>
    </row>
    <row r="20" spans="1:13" ht="16.5" customHeight="1" thickBot="1">
      <c r="A20" s="25" t="s">
        <v>101</v>
      </c>
      <c r="B20" s="19" t="s">
        <v>52</v>
      </c>
      <c r="C20" s="69">
        <v>200</v>
      </c>
      <c r="D20" s="70"/>
      <c r="E20" s="18">
        <v>2.54</v>
      </c>
      <c r="F20" s="17">
        <v>7.37</v>
      </c>
      <c r="G20" s="17">
        <v>18.44</v>
      </c>
      <c r="H20" s="17">
        <v>134</v>
      </c>
      <c r="I20" s="17">
        <v>250</v>
      </c>
      <c r="J20" s="18">
        <v>3.09</v>
      </c>
      <c r="K20" s="17">
        <v>8.98</v>
      </c>
      <c r="L20" s="17">
        <v>22.49</v>
      </c>
      <c r="M20" s="17">
        <v>163</v>
      </c>
    </row>
    <row r="21" spans="1:13" ht="18" customHeight="1" thickBot="1">
      <c r="A21" s="25" t="s">
        <v>102</v>
      </c>
      <c r="B21" s="19" t="s">
        <v>53</v>
      </c>
      <c r="C21" s="69">
        <v>200</v>
      </c>
      <c r="D21" s="70"/>
      <c r="E21" s="18">
        <v>16.35</v>
      </c>
      <c r="F21" s="17">
        <v>18.93</v>
      </c>
      <c r="G21" s="17">
        <v>35.85</v>
      </c>
      <c r="H21" s="17">
        <v>378</v>
      </c>
      <c r="I21" s="17">
        <v>200</v>
      </c>
      <c r="J21" s="18">
        <v>19.25</v>
      </c>
      <c r="K21" s="17">
        <v>25.31</v>
      </c>
      <c r="L21" s="17">
        <v>47.16</v>
      </c>
      <c r="M21" s="17">
        <v>496</v>
      </c>
    </row>
    <row r="22" spans="1:13" ht="16.5" customHeight="1" thickBot="1">
      <c r="A22" s="25"/>
      <c r="B22" s="19" t="s">
        <v>14</v>
      </c>
      <c r="C22" s="69">
        <v>180</v>
      </c>
      <c r="D22" s="70"/>
      <c r="E22" s="18" t="s">
        <v>173</v>
      </c>
      <c r="F22" s="17">
        <v>0</v>
      </c>
      <c r="G22" s="17">
        <v>22</v>
      </c>
      <c r="H22" s="17">
        <v>92</v>
      </c>
      <c r="I22" s="17">
        <v>180</v>
      </c>
      <c r="J22" s="18">
        <v>1</v>
      </c>
      <c r="K22" s="17">
        <v>0</v>
      </c>
      <c r="L22" s="17">
        <v>24.4</v>
      </c>
      <c r="M22" s="17">
        <v>102</v>
      </c>
    </row>
    <row r="23" spans="1:14" ht="18" customHeight="1" thickBot="1">
      <c r="A23" s="27"/>
      <c r="B23" s="23" t="s">
        <v>35</v>
      </c>
      <c r="C23" s="83" t="s">
        <v>31</v>
      </c>
      <c r="D23" s="84"/>
      <c r="E23" s="24">
        <v>5.75</v>
      </c>
      <c r="F23" s="21">
        <v>0.88</v>
      </c>
      <c r="G23" s="21">
        <v>32.14</v>
      </c>
      <c r="H23" s="21">
        <v>160</v>
      </c>
      <c r="I23" s="12" t="s">
        <v>70</v>
      </c>
      <c r="J23" s="35">
        <v>7.91</v>
      </c>
      <c r="K23" s="35">
        <v>1.22</v>
      </c>
      <c r="L23" s="35">
        <v>44.19</v>
      </c>
      <c r="M23" s="35">
        <v>222</v>
      </c>
      <c r="N23" s="3"/>
    </row>
    <row r="24" spans="1:14" ht="15.75" customHeight="1" thickBot="1">
      <c r="A24" s="28"/>
      <c r="B24" s="19" t="s">
        <v>12</v>
      </c>
      <c r="C24" s="71">
        <v>720</v>
      </c>
      <c r="D24" s="73"/>
      <c r="E24" s="24"/>
      <c r="F24" s="24">
        <f>SUM(F19:F23)</f>
        <v>27.3</v>
      </c>
      <c r="G24" s="24">
        <f>SUM(G19:G23)</f>
        <v>112.33</v>
      </c>
      <c r="H24" s="24">
        <f>SUM(H19:H23)</f>
        <v>788</v>
      </c>
      <c r="I24" s="49">
        <v>840</v>
      </c>
      <c r="J24" s="24">
        <f>SUM(J19:J23)</f>
        <v>34.349999999999994</v>
      </c>
      <c r="K24" s="24">
        <f>SUM(K19:K23)</f>
        <v>35.709999999999994</v>
      </c>
      <c r="L24" s="24">
        <f>SUM(L19:L23)</f>
        <v>144.73999999999998</v>
      </c>
      <c r="M24" s="24">
        <f>SUM(M19:M23)</f>
        <v>1023</v>
      </c>
      <c r="N24" s="3"/>
    </row>
    <row r="25" spans="1:14" ht="16.5" thickBot="1">
      <c r="A25" s="71" t="s">
        <v>15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3"/>
    </row>
    <row r="26" spans="1:14" ht="33.75" customHeight="1" thickBot="1">
      <c r="A26" s="25" t="s">
        <v>103</v>
      </c>
      <c r="B26" s="30" t="s">
        <v>139</v>
      </c>
      <c r="C26" s="69" t="s">
        <v>140</v>
      </c>
      <c r="D26" s="70"/>
      <c r="E26" s="24">
        <v>24.6</v>
      </c>
      <c r="F26" s="21">
        <v>28.6</v>
      </c>
      <c r="G26" s="21">
        <v>58.8</v>
      </c>
      <c r="H26" s="21">
        <v>354</v>
      </c>
      <c r="I26" s="21" t="s">
        <v>140</v>
      </c>
      <c r="J26" s="24">
        <v>24.6</v>
      </c>
      <c r="K26" s="21">
        <v>28.6</v>
      </c>
      <c r="L26" s="21">
        <v>58.8</v>
      </c>
      <c r="M26" s="21">
        <v>354</v>
      </c>
      <c r="N26" s="3"/>
    </row>
    <row r="27" spans="1:14" ht="18" customHeight="1" thickBot="1">
      <c r="A27" s="18" t="s">
        <v>157</v>
      </c>
      <c r="B27" s="30" t="s">
        <v>158</v>
      </c>
      <c r="C27" s="69">
        <v>180</v>
      </c>
      <c r="D27" s="70"/>
      <c r="E27" s="24">
        <v>0.36</v>
      </c>
      <c r="F27" s="21">
        <v>0</v>
      </c>
      <c r="G27" s="21">
        <v>35</v>
      </c>
      <c r="H27" s="21">
        <v>141</v>
      </c>
      <c r="I27" s="20">
        <v>180</v>
      </c>
      <c r="J27" s="24">
        <v>0.36</v>
      </c>
      <c r="K27" s="21">
        <v>0</v>
      </c>
      <c r="L27" s="21">
        <v>35</v>
      </c>
      <c r="M27" s="21">
        <v>141</v>
      </c>
      <c r="N27" s="3"/>
    </row>
    <row r="28" spans="1:13" ht="17.25" customHeight="1" thickBot="1">
      <c r="A28" s="25"/>
      <c r="B28" s="29" t="s">
        <v>12</v>
      </c>
      <c r="C28" s="71">
        <v>380</v>
      </c>
      <c r="D28" s="73"/>
      <c r="E28" s="17">
        <f>SUM(E26:E27)</f>
        <v>24.96</v>
      </c>
      <c r="F28" s="17">
        <f>SUM(F26:F27)</f>
        <v>28.6</v>
      </c>
      <c r="G28" s="17">
        <f>SUM(G26:G27)</f>
        <v>93.8</v>
      </c>
      <c r="H28" s="17">
        <f>SUM(H26:H27)</f>
        <v>495</v>
      </c>
      <c r="I28" s="54">
        <v>380</v>
      </c>
      <c r="J28" s="17">
        <f>SUM(J26:J27)</f>
        <v>24.96</v>
      </c>
      <c r="K28" s="17">
        <f>SUM(K26:K27)</f>
        <v>28.6</v>
      </c>
      <c r="L28" s="17">
        <f>SUM(L26:L27)</f>
        <v>93.8</v>
      </c>
      <c r="M28" s="17">
        <f>SUM(M26:M27)</f>
        <v>495</v>
      </c>
    </row>
    <row r="29" spans="1:13" ht="16.5" customHeight="1" thickBot="1">
      <c r="A29" s="18"/>
      <c r="B29" s="17" t="s">
        <v>19</v>
      </c>
      <c r="C29" s="71">
        <f>C28+C24+C17</f>
        <v>1655</v>
      </c>
      <c r="D29" s="73"/>
      <c r="E29" s="17">
        <f aca="true" t="shared" si="0" ref="E29:M29">E28+E24+E17</f>
        <v>41.28</v>
      </c>
      <c r="F29" s="17">
        <f t="shared" si="0"/>
        <v>70.14</v>
      </c>
      <c r="G29" s="17">
        <f t="shared" si="0"/>
        <v>281.83</v>
      </c>
      <c r="H29" s="17">
        <f t="shared" si="0"/>
        <v>1748</v>
      </c>
      <c r="I29" s="54">
        <f t="shared" si="0"/>
        <v>1893</v>
      </c>
      <c r="J29" s="17">
        <f t="shared" si="0"/>
        <v>684.31</v>
      </c>
      <c r="K29" s="17">
        <f t="shared" si="0"/>
        <v>81.05</v>
      </c>
      <c r="L29" s="17">
        <f t="shared" si="0"/>
        <v>331.4599999999999</v>
      </c>
      <c r="M29" s="17">
        <f t="shared" si="0"/>
        <v>2081</v>
      </c>
    </row>
    <row r="30" spans="1:13" s="9" customFormat="1" ht="16.5" customHeight="1" thickBot="1">
      <c r="A30" s="25"/>
      <c r="B30" s="31" t="s">
        <v>29</v>
      </c>
      <c r="C30" s="91"/>
      <c r="D30" s="92"/>
      <c r="E30" s="32">
        <v>1</v>
      </c>
      <c r="F30" s="33">
        <f>F29/E29</f>
        <v>1.6991279069767442</v>
      </c>
      <c r="G30" s="33">
        <f>G29/E29</f>
        <v>6.827277131782945</v>
      </c>
      <c r="H30" s="32"/>
      <c r="I30" s="32"/>
      <c r="J30" s="32">
        <v>1</v>
      </c>
      <c r="K30" s="33">
        <v>1</v>
      </c>
      <c r="L30" s="33">
        <v>4.2</v>
      </c>
      <c r="M30" s="32"/>
    </row>
  </sheetData>
  <sheetProtection/>
  <mergeCells count="33">
    <mergeCell ref="M5:M7"/>
    <mergeCell ref="A10:M10"/>
    <mergeCell ref="C8:D8"/>
    <mergeCell ref="A9:B9"/>
    <mergeCell ref="C9:H9"/>
    <mergeCell ref="I9:M9"/>
    <mergeCell ref="C5:D7"/>
    <mergeCell ref="E5:G6"/>
    <mergeCell ref="H5:H7"/>
    <mergeCell ref="I5:I7"/>
    <mergeCell ref="C14:D14"/>
    <mergeCell ref="C11:D11"/>
    <mergeCell ref="C12:D12"/>
    <mergeCell ref="C13:D13"/>
    <mergeCell ref="J5:L6"/>
    <mergeCell ref="C17:D17"/>
    <mergeCell ref="C15:D15"/>
    <mergeCell ref="A25:M25"/>
    <mergeCell ref="A18:M18"/>
    <mergeCell ref="C19:D19"/>
    <mergeCell ref="C20:D20"/>
    <mergeCell ref="C21:D21"/>
    <mergeCell ref="C16:D16"/>
    <mergeCell ref="A3:B3"/>
    <mergeCell ref="C30:D30"/>
    <mergeCell ref="A1:B1"/>
    <mergeCell ref="C26:D26"/>
    <mergeCell ref="C27:D27"/>
    <mergeCell ref="C28:D28"/>
    <mergeCell ref="C29:D29"/>
    <mergeCell ref="C22:D22"/>
    <mergeCell ref="C23:D23"/>
    <mergeCell ref="C24:D24"/>
  </mergeCells>
  <printOptions/>
  <pageMargins left="0.24" right="0.16" top="0.28" bottom="0.28" header="0.21" footer="0.2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PageLayoutView="0" workbookViewId="0" topLeftCell="A7">
      <selection activeCell="N29" sqref="N29"/>
    </sheetView>
  </sheetViews>
  <sheetFormatPr defaultColWidth="9.00390625" defaultRowHeight="12.75"/>
  <cols>
    <col min="1" max="1" width="10.00390625" style="59" customWidth="1"/>
    <col min="2" max="2" width="58.25390625" style="56" customWidth="1"/>
    <col min="3" max="3" width="12.75390625" style="56" customWidth="1"/>
    <col min="4" max="4" width="24.75390625" style="56" hidden="1" customWidth="1"/>
    <col min="5" max="7" width="9.125" style="56" customWidth="1"/>
    <col min="8" max="8" width="11.00390625" style="56" customWidth="1"/>
    <col min="9" max="9" width="12.375" style="56" customWidth="1"/>
    <col min="10" max="10" width="10.00390625" style="56" customWidth="1"/>
    <col min="11" max="11" width="10.375" style="56" customWidth="1"/>
    <col min="12" max="12" width="10.125" style="56" customWidth="1"/>
    <col min="13" max="13" width="10.875" style="56" customWidth="1"/>
    <col min="14" max="16384" width="9.125" style="56" customWidth="1"/>
  </cols>
  <sheetData>
    <row r="1" spans="1:13" ht="15.75">
      <c r="A1" s="96" t="s">
        <v>57</v>
      </c>
      <c r="B1" s="96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.75">
      <c r="A2" s="10" t="s">
        <v>23</v>
      </c>
      <c r="B2" s="10"/>
      <c r="C2" s="11"/>
      <c r="D2" s="11"/>
      <c r="E2" s="11"/>
      <c r="F2" s="50"/>
      <c r="G2" s="50"/>
      <c r="H2" s="50"/>
      <c r="I2" s="11"/>
      <c r="J2" s="11"/>
      <c r="K2" s="11"/>
      <c r="L2" s="11"/>
      <c r="M2" s="11"/>
    </row>
    <row r="3" spans="1:13" ht="15.75">
      <c r="A3" s="105"/>
      <c r="B3" s="105"/>
      <c r="C3" s="11"/>
      <c r="D3" s="11"/>
      <c r="E3" s="11"/>
      <c r="F3" s="50"/>
      <c r="G3" s="50"/>
      <c r="H3" s="50"/>
      <c r="I3" s="11"/>
      <c r="J3" s="11"/>
      <c r="K3" s="11"/>
      <c r="L3" s="11"/>
      <c r="M3" s="11"/>
    </row>
    <row r="4" spans="1:13" ht="16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s="57" customFormat="1" ht="15.75" customHeight="1">
      <c r="A5" s="12" t="s">
        <v>0</v>
      </c>
      <c r="B5" s="13" t="s">
        <v>3</v>
      </c>
      <c r="C5" s="83" t="s">
        <v>45</v>
      </c>
      <c r="D5" s="84"/>
      <c r="E5" s="83" t="s">
        <v>47</v>
      </c>
      <c r="F5" s="89"/>
      <c r="G5" s="84"/>
      <c r="H5" s="74" t="s">
        <v>46</v>
      </c>
      <c r="I5" s="74" t="s">
        <v>45</v>
      </c>
      <c r="J5" s="83" t="s">
        <v>47</v>
      </c>
      <c r="K5" s="89"/>
      <c r="L5" s="84"/>
      <c r="M5" s="74" t="s">
        <v>46</v>
      </c>
    </row>
    <row r="6" spans="1:13" ht="12.75" customHeight="1" thickBot="1">
      <c r="A6" s="14" t="s">
        <v>1</v>
      </c>
      <c r="B6" s="15" t="s">
        <v>4</v>
      </c>
      <c r="C6" s="85"/>
      <c r="D6" s="86"/>
      <c r="E6" s="87"/>
      <c r="F6" s="90"/>
      <c r="G6" s="88"/>
      <c r="H6" s="75"/>
      <c r="I6" s="75"/>
      <c r="J6" s="87"/>
      <c r="K6" s="90"/>
      <c r="L6" s="88"/>
      <c r="M6" s="75"/>
    </row>
    <row r="7" spans="1:13" ht="17.25" customHeight="1" thickBot="1">
      <c r="A7" s="18" t="s">
        <v>2</v>
      </c>
      <c r="B7" s="19"/>
      <c r="C7" s="87"/>
      <c r="D7" s="88"/>
      <c r="E7" s="17" t="s">
        <v>5</v>
      </c>
      <c r="F7" s="17" t="s">
        <v>6</v>
      </c>
      <c r="G7" s="17" t="s">
        <v>7</v>
      </c>
      <c r="H7" s="76"/>
      <c r="I7" s="76"/>
      <c r="J7" s="17" t="s">
        <v>5</v>
      </c>
      <c r="K7" s="17" t="s">
        <v>6</v>
      </c>
      <c r="L7" s="17" t="s">
        <v>7</v>
      </c>
      <c r="M7" s="76"/>
    </row>
    <row r="8" spans="1:13" ht="16.5" thickBot="1">
      <c r="A8" s="14"/>
      <c r="B8" s="12"/>
      <c r="C8" s="69"/>
      <c r="D8" s="70"/>
      <c r="E8" s="17"/>
      <c r="F8" s="17"/>
      <c r="G8" s="17"/>
      <c r="H8" s="17"/>
      <c r="I8" s="17"/>
      <c r="J8" s="17"/>
      <c r="K8" s="17"/>
      <c r="L8" s="17"/>
      <c r="M8" s="17"/>
    </row>
    <row r="9" spans="1:13" ht="16.5" thickBot="1">
      <c r="A9" s="69"/>
      <c r="B9" s="70"/>
      <c r="C9" s="78" t="s">
        <v>48</v>
      </c>
      <c r="D9" s="78"/>
      <c r="E9" s="78"/>
      <c r="F9" s="78"/>
      <c r="G9" s="78"/>
      <c r="H9" s="79"/>
      <c r="I9" s="77" t="s">
        <v>49</v>
      </c>
      <c r="J9" s="78"/>
      <c r="K9" s="78"/>
      <c r="L9" s="78"/>
      <c r="M9" s="79"/>
    </row>
    <row r="10" spans="1:13" ht="16.5" thickBot="1">
      <c r="A10" s="71" t="s">
        <v>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3"/>
    </row>
    <row r="11" spans="1:13" ht="19.5" customHeight="1" thickBot="1">
      <c r="A11" s="22" t="s">
        <v>105</v>
      </c>
      <c r="B11" s="23" t="s">
        <v>147</v>
      </c>
      <c r="C11" s="83">
        <v>250</v>
      </c>
      <c r="D11" s="84"/>
      <c r="E11" s="12">
        <v>10.4</v>
      </c>
      <c r="F11" s="24">
        <v>11.6</v>
      </c>
      <c r="G11" s="21">
        <v>4</v>
      </c>
      <c r="H11" s="21">
        <v>250</v>
      </c>
      <c r="I11" s="24">
        <v>250</v>
      </c>
      <c r="J11" s="24">
        <v>10.4</v>
      </c>
      <c r="K11" s="21">
        <v>11.6</v>
      </c>
      <c r="L11" s="21">
        <v>4</v>
      </c>
      <c r="M11" s="21">
        <v>250</v>
      </c>
    </row>
    <row r="12" spans="1:13" ht="18.75" customHeight="1" thickBot="1">
      <c r="A12" s="25" t="s">
        <v>100</v>
      </c>
      <c r="B12" s="26" t="s">
        <v>33</v>
      </c>
      <c r="C12" s="101">
        <v>200</v>
      </c>
      <c r="D12" s="102"/>
      <c r="E12" s="24">
        <v>4.11</v>
      </c>
      <c r="F12" s="24">
        <v>3.94</v>
      </c>
      <c r="G12" s="17">
        <v>26.2</v>
      </c>
      <c r="H12" s="17">
        <v>155</v>
      </c>
      <c r="I12" s="20">
        <v>200</v>
      </c>
      <c r="J12" s="20">
        <v>4.11</v>
      </c>
      <c r="K12" s="20">
        <v>3.94</v>
      </c>
      <c r="L12" s="24">
        <v>26.2</v>
      </c>
      <c r="M12" s="17">
        <v>155</v>
      </c>
    </row>
    <row r="13" spans="1:13" ht="0.75" customHeight="1" hidden="1" thickBot="1">
      <c r="A13" s="25"/>
      <c r="B13" s="26" t="s">
        <v>44</v>
      </c>
      <c r="C13" s="103">
        <v>30</v>
      </c>
      <c r="D13" s="104"/>
      <c r="E13" s="17"/>
      <c r="F13" s="18"/>
      <c r="G13" s="24"/>
      <c r="H13" s="24"/>
      <c r="I13" s="24">
        <v>50</v>
      </c>
      <c r="J13" s="24"/>
      <c r="K13" s="24"/>
      <c r="L13" s="24"/>
      <c r="M13" s="24"/>
    </row>
    <row r="14" spans="1:13" ht="4.5" customHeight="1" hidden="1" thickBot="1">
      <c r="A14" s="25"/>
      <c r="B14" s="26"/>
      <c r="C14" s="106"/>
      <c r="D14" s="107"/>
      <c r="E14" s="53"/>
      <c r="F14" s="20"/>
      <c r="G14" s="24"/>
      <c r="H14" s="17"/>
      <c r="I14" s="17"/>
      <c r="J14" s="24"/>
      <c r="K14" s="21"/>
      <c r="L14" s="24"/>
      <c r="M14" s="17"/>
    </row>
    <row r="15" spans="1:13" ht="18" customHeight="1" thickBot="1">
      <c r="A15" s="25"/>
      <c r="B15" s="19" t="s">
        <v>11</v>
      </c>
      <c r="C15" s="87">
        <v>50</v>
      </c>
      <c r="D15" s="88"/>
      <c r="E15" s="24">
        <v>3.5</v>
      </c>
      <c r="F15" s="24">
        <v>0.54</v>
      </c>
      <c r="G15" s="21">
        <v>19.54</v>
      </c>
      <c r="H15" s="21">
        <v>98</v>
      </c>
      <c r="I15" s="17">
        <v>50</v>
      </c>
      <c r="J15" s="17">
        <v>3.5</v>
      </c>
      <c r="K15" s="17">
        <v>0.54</v>
      </c>
      <c r="L15" s="17">
        <v>19.54</v>
      </c>
      <c r="M15" s="17">
        <v>98</v>
      </c>
    </row>
    <row r="16" spans="1:13" ht="18" customHeight="1" thickBot="1">
      <c r="A16" s="25"/>
      <c r="B16" s="19" t="s">
        <v>86</v>
      </c>
      <c r="C16" s="69">
        <v>50</v>
      </c>
      <c r="D16" s="70"/>
      <c r="E16" s="18">
        <v>6</v>
      </c>
      <c r="F16" s="17">
        <v>8.95</v>
      </c>
      <c r="G16" s="17">
        <v>25.81</v>
      </c>
      <c r="H16" s="17">
        <v>227</v>
      </c>
      <c r="I16" s="17">
        <v>50</v>
      </c>
      <c r="J16" s="18">
        <v>6</v>
      </c>
      <c r="K16" s="17">
        <v>8.95</v>
      </c>
      <c r="L16" s="17">
        <v>25.81</v>
      </c>
      <c r="M16" s="17">
        <v>227</v>
      </c>
    </row>
    <row r="17" spans="1:13" ht="16.5" thickBot="1">
      <c r="A17" s="18"/>
      <c r="B17" s="54" t="s">
        <v>12</v>
      </c>
      <c r="C17" s="99">
        <v>550</v>
      </c>
      <c r="D17" s="99"/>
      <c r="E17" s="24">
        <f>SUM(E11:E16)</f>
        <v>24.01</v>
      </c>
      <c r="F17" s="17">
        <f>SUM(F11:F16)</f>
        <v>25.029999999999998</v>
      </c>
      <c r="G17" s="17">
        <f>SUM(G11:G16)</f>
        <v>75.55</v>
      </c>
      <c r="H17" s="17">
        <f>SUM(H11:H16)</f>
        <v>730</v>
      </c>
      <c r="I17" s="54">
        <v>550</v>
      </c>
      <c r="J17" s="17">
        <f>SUM(J11:J16)</f>
        <v>24.01</v>
      </c>
      <c r="K17" s="17">
        <f>SUM(K11:K16)</f>
        <v>25.029999999999998</v>
      </c>
      <c r="L17" s="17">
        <f>SUM(L11:L16)</f>
        <v>75.55</v>
      </c>
      <c r="M17" s="17">
        <f>SUM(M11:M16)</f>
        <v>730</v>
      </c>
    </row>
    <row r="18" spans="1:13" ht="20.25" customHeight="1" thickBot="1">
      <c r="A18" s="71" t="s">
        <v>13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</row>
    <row r="19" spans="1:13" ht="18.75" customHeight="1" thickBot="1">
      <c r="A19" s="25" t="s">
        <v>96</v>
      </c>
      <c r="B19" s="26" t="s">
        <v>37</v>
      </c>
      <c r="C19" s="98">
        <v>60</v>
      </c>
      <c r="D19" s="98"/>
      <c r="E19" s="24">
        <v>0.48</v>
      </c>
      <c r="F19" s="24">
        <v>0</v>
      </c>
      <c r="G19" s="52">
        <v>1.56</v>
      </c>
      <c r="H19" s="20">
        <v>7.8</v>
      </c>
      <c r="I19" s="20">
        <v>100</v>
      </c>
      <c r="J19" s="20">
        <v>0.8</v>
      </c>
      <c r="K19" s="20">
        <v>0</v>
      </c>
      <c r="L19" s="20">
        <v>2.6</v>
      </c>
      <c r="M19" s="24">
        <v>13</v>
      </c>
    </row>
    <row r="20" spans="1:13" ht="18" customHeight="1" thickBot="1">
      <c r="A20" s="25" t="s">
        <v>108</v>
      </c>
      <c r="B20" s="26" t="s">
        <v>54</v>
      </c>
      <c r="C20" s="98">
        <v>200</v>
      </c>
      <c r="D20" s="98"/>
      <c r="E20" s="24">
        <v>5.4</v>
      </c>
      <c r="F20" s="24">
        <v>7.56</v>
      </c>
      <c r="G20" s="17">
        <v>11.01</v>
      </c>
      <c r="H20" s="17">
        <v>114</v>
      </c>
      <c r="I20" s="17">
        <v>250</v>
      </c>
      <c r="J20" s="18">
        <v>6.75</v>
      </c>
      <c r="K20" s="17">
        <v>8.12</v>
      </c>
      <c r="L20" s="17">
        <v>13.44</v>
      </c>
      <c r="M20" s="17">
        <v>140</v>
      </c>
    </row>
    <row r="21" spans="1:13" ht="19.5" customHeight="1" thickBot="1">
      <c r="A21" s="25" t="s">
        <v>109</v>
      </c>
      <c r="B21" s="29" t="s">
        <v>90</v>
      </c>
      <c r="C21" s="24">
        <v>100</v>
      </c>
      <c r="D21" s="24"/>
      <c r="E21" s="24">
        <v>14.8</v>
      </c>
      <c r="F21" s="21">
        <v>12.7</v>
      </c>
      <c r="G21" s="21">
        <v>22.2</v>
      </c>
      <c r="H21" s="21">
        <v>237</v>
      </c>
      <c r="I21" s="17">
        <v>100</v>
      </c>
      <c r="J21" s="24">
        <v>14.8</v>
      </c>
      <c r="K21" s="21">
        <v>12.7</v>
      </c>
      <c r="L21" s="21">
        <v>22.2</v>
      </c>
      <c r="M21" s="21">
        <v>237</v>
      </c>
    </row>
    <row r="22" spans="1:18" ht="17.25" customHeight="1" thickBot="1">
      <c r="A22" s="25" t="s">
        <v>110</v>
      </c>
      <c r="B22" s="26" t="s">
        <v>56</v>
      </c>
      <c r="C22" s="108" t="s">
        <v>30</v>
      </c>
      <c r="D22" s="108"/>
      <c r="E22" s="24">
        <v>2.8</v>
      </c>
      <c r="F22" s="24">
        <v>9.97</v>
      </c>
      <c r="G22" s="52">
        <v>18.45</v>
      </c>
      <c r="H22" s="20">
        <v>185</v>
      </c>
      <c r="I22" s="24" t="s">
        <v>55</v>
      </c>
      <c r="J22" s="21">
        <v>3.36</v>
      </c>
      <c r="K22" s="21">
        <v>11.97</v>
      </c>
      <c r="L22" s="21">
        <v>22.14</v>
      </c>
      <c r="M22" s="21">
        <v>223</v>
      </c>
      <c r="R22" s="53"/>
    </row>
    <row r="23" spans="1:13" ht="18" customHeight="1" thickBot="1">
      <c r="A23" s="25"/>
      <c r="B23" s="19" t="s">
        <v>14</v>
      </c>
      <c r="C23" s="69">
        <v>180</v>
      </c>
      <c r="D23" s="70"/>
      <c r="E23" s="18">
        <v>0.9</v>
      </c>
      <c r="F23" s="17">
        <v>0</v>
      </c>
      <c r="G23" s="17">
        <v>22</v>
      </c>
      <c r="H23" s="17">
        <v>92</v>
      </c>
      <c r="I23" s="17">
        <v>180</v>
      </c>
      <c r="J23" s="18">
        <v>0.9</v>
      </c>
      <c r="K23" s="17">
        <v>0</v>
      </c>
      <c r="L23" s="17">
        <v>22</v>
      </c>
      <c r="M23" s="17">
        <v>92</v>
      </c>
    </row>
    <row r="24" spans="1:13" ht="18.75" customHeight="1" thickBot="1">
      <c r="A24" s="27"/>
      <c r="B24" s="29" t="s">
        <v>35</v>
      </c>
      <c r="C24" s="98" t="s">
        <v>31</v>
      </c>
      <c r="D24" s="98"/>
      <c r="E24" s="24">
        <v>5.75</v>
      </c>
      <c r="F24" s="24">
        <v>0.88</v>
      </c>
      <c r="G24" s="21">
        <v>32.14</v>
      </c>
      <c r="H24" s="21">
        <v>160</v>
      </c>
      <c r="I24" s="12" t="s">
        <v>70</v>
      </c>
      <c r="J24" s="35">
        <v>7.91</v>
      </c>
      <c r="K24" s="35">
        <v>1.22</v>
      </c>
      <c r="L24" s="35">
        <v>44.19</v>
      </c>
      <c r="M24" s="35">
        <v>222</v>
      </c>
    </row>
    <row r="25" spans="1:13" ht="16.5" thickBot="1">
      <c r="A25" s="28"/>
      <c r="B25" s="64" t="s">
        <v>12</v>
      </c>
      <c r="C25" s="99">
        <v>775</v>
      </c>
      <c r="D25" s="99"/>
      <c r="E25" s="24">
        <f>SUM(E19:E24)</f>
        <v>30.13</v>
      </c>
      <c r="F25" s="24">
        <f>SUM(F19:F24)</f>
        <v>31.109999999999996</v>
      </c>
      <c r="G25" s="21">
        <f>SUM(G19:G24)</f>
        <v>107.36</v>
      </c>
      <c r="H25" s="24">
        <f>SUM(H19:H24)</f>
        <v>795.8</v>
      </c>
      <c r="I25" s="49">
        <v>925</v>
      </c>
      <c r="J25" s="24">
        <f>SUM(J19:J24)</f>
        <v>34.519999999999996</v>
      </c>
      <c r="K25" s="24">
        <f>SUM(K19:K24)</f>
        <v>34.01</v>
      </c>
      <c r="L25" s="24">
        <f>SUM(L19:L24)</f>
        <v>126.57</v>
      </c>
      <c r="M25" s="24">
        <f>SUM(M19:M24)</f>
        <v>927</v>
      </c>
    </row>
    <row r="26" spans="1:13" ht="16.5" thickBot="1">
      <c r="A26" s="71" t="s">
        <v>15</v>
      </c>
      <c r="B26" s="72"/>
      <c r="C26" s="100"/>
      <c r="D26" s="100"/>
      <c r="E26" s="100"/>
      <c r="F26" s="100"/>
      <c r="G26" s="72"/>
      <c r="H26" s="72"/>
      <c r="I26" s="72"/>
      <c r="J26" s="72"/>
      <c r="K26" s="72"/>
      <c r="L26" s="72"/>
      <c r="M26" s="72"/>
    </row>
    <row r="27" spans="1:13" ht="18.75" customHeight="1" thickBot="1">
      <c r="A27" s="25" t="s">
        <v>111</v>
      </c>
      <c r="B27" s="30" t="s">
        <v>80</v>
      </c>
      <c r="C27" s="69">
        <v>60</v>
      </c>
      <c r="D27" s="70"/>
      <c r="E27" s="18">
        <v>4.3</v>
      </c>
      <c r="F27" s="17">
        <v>7.94</v>
      </c>
      <c r="G27" s="17">
        <v>33.49</v>
      </c>
      <c r="H27" s="17">
        <v>216</v>
      </c>
      <c r="I27" s="21">
        <v>60</v>
      </c>
      <c r="J27" s="18">
        <v>4.3</v>
      </c>
      <c r="K27" s="17">
        <v>7.94</v>
      </c>
      <c r="L27" s="17">
        <v>33.49</v>
      </c>
      <c r="M27" s="17">
        <v>216</v>
      </c>
    </row>
    <row r="28" spans="1:13" ht="18" customHeight="1" thickBot="1">
      <c r="A28" s="25" t="s">
        <v>112</v>
      </c>
      <c r="B28" s="29" t="s">
        <v>184</v>
      </c>
      <c r="C28" s="69">
        <v>180</v>
      </c>
      <c r="D28" s="70"/>
      <c r="E28" s="24">
        <v>0</v>
      </c>
      <c r="F28" s="24">
        <v>0</v>
      </c>
      <c r="G28" s="21">
        <v>21.83</v>
      </c>
      <c r="H28" s="21">
        <v>85</v>
      </c>
      <c r="I28" s="20">
        <v>200</v>
      </c>
      <c r="J28" s="24">
        <v>0</v>
      </c>
      <c r="K28" s="24">
        <v>0</v>
      </c>
      <c r="L28" s="21">
        <v>22.2</v>
      </c>
      <c r="M28" s="21">
        <v>90</v>
      </c>
    </row>
    <row r="29" spans="1:13" ht="16.5" thickBot="1">
      <c r="A29" s="25" t="s">
        <v>107</v>
      </c>
      <c r="B29" s="19" t="s">
        <v>40</v>
      </c>
      <c r="C29" s="69">
        <v>100</v>
      </c>
      <c r="D29" s="70"/>
      <c r="E29" s="24">
        <v>0.4</v>
      </c>
      <c r="F29" s="24">
        <v>0</v>
      </c>
      <c r="G29" s="24">
        <v>10.7</v>
      </c>
      <c r="H29" s="24">
        <v>42</v>
      </c>
      <c r="I29" s="24">
        <v>100</v>
      </c>
      <c r="J29" s="24">
        <v>0.4</v>
      </c>
      <c r="K29" s="24">
        <v>0</v>
      </c>
      <c r="L29" s="24">
        <v>10.7</v>
      </c>
      <c r="M29" s="24">
        <v>42</v>
      </c>
    </row>
    <row r="30" spans="1:13" ht="16.5" thickBot="1">
      <c r="A30" s="25"/>
      <c r="B30" s="26" t="s">
        <v>12</v>
      </c>
      <c r="C30" s="55">
        <f>C27+C28+C29</f>
        <v>340</v>
      </c>
      <c r="D30" s="55">
        <f aca="true" t="shared" si="0" ref="D30:M30">D27+D28+D29</f>
        <v>0</v>
      </c>
      <c r="E30" s="20">
        <f t="shared" si="0"/>
        <v>4.7</v>
      </c>
      <c r="F30" s="20">
        <f t="shared" si="0"/>
        <v>7.94</v>
      </c>
      <c r="G30" s="20">
        <f t="shared" si="0"/>
        <v>66.02</v>
      </c>
      <c r="H30" s="20">
        <f t="shared" si="0"/>
        <v>343</v>
      </c>
      <c r="I30" s="55">
        <f t="shared" si="0"/>
        <v>360</v>
      </c>
      <c r="J30" s="20">
        <f t="shared" si="0"/>
        <v>4.7</v>
      </c>
      <c r="K30" s="20">
        <f t="shared" si="0"/>
        <v>7.94</v>
      </c>
      <c r="L30" s="20">
        <f t="shared" si="0"/>
        <v>66.39</v>
      </c>
      <c r="M30" s="24">
        <f t="shared" si="0"/>
        <v>348</v>
      </c>
    </row>
    <row r="31" spans="1:13" s="58" customFormat="1" ht="16.5" thickBot="1">
      <c r="A31" s="18"/>
      <c r="B31" s="54" t="s">
        <v>19</v>
      </c>
      <c r="C31" s="71">
        <f>C30+C25+C17</f>
        <v>1665</v>
      </c>
      <c r="D31" s="73"/>
      <c r="E31" s="24">
        <f>E30+E25+E17</f>
        <v>58.84</v>
      </c>
      <c r="F31" s="24">
        <f aca="true" t="shared" si="1" ref="F31:M31">F30+F25+F17</f>
        <v>64.08</v>
      </c>
      <c r="G31" s="24">
        <f t="shared" si="1"/>
        <v>248.93</v>
      </c>
      <c r="H31" s="24">
        <f t="shared" si="1"/>
        <v>1868.8</v>
      </c>
      <c r="I31" s="49">
        <f t="shared" si="1"/>
        <v>1835</v>
      </c>
      <c r="J31" s="24">
        <f t="shared" si="1"/>
        <v>63.230000000000004</v>
      </c>
      <c r="K31" s="24">
        <f t="shared" si="1"/>
        <v>66.97999999999999</v>
      </c>
      <c r="L31" s="24">
        <f t="shared" si="1"/>
        <v>268.51</v>
      </c>
      <c r="M31" s="24">
        <f t="shared" si="1"/>
        <v>2005</v>
      </c>
    </row>
    <row r="32" spans="1:13" ht="16.5" thickBot="1">
      <c r="A32" s="25"/>
      <c r="B32" s="31" t="s">
        <v>29</v>
      </c>
      <c r="C32" s="91"/>
      <c r="D32" s="92"/>
      <c r="E32" s="32">
        <v>1</v>
      </c>
      <c r="F32" s="33">
        <f>F31/E31</f>
        <v>1.089055064581917</v>
      </c>
      <c r="G32" s="33">
        <f>G31/E31</f>
        <v>4.230625424881033</v>
      </c>
      <c r="H32" s="32"/>
      <c r="I32" s="32"/>
      <c r="J32" s="32">
        <v>1</v>
      </c>
      <c r="K32" s="33">
        <v>1</v>
      </c>
      <c r="L32" s="33">
        <v>4.2</v>
      </c>
      <c r="M32" s="32"/>
    </row>
  </sheetData>
  <sheetProtection/>
  <mergeCells count="33">
    <mergeCell ref="C14:D14"/>
    <mergeCell ref="C15:D15"/>
    <mergeCell ref="C22:D22"/>
    <mergeCell ref="C17:D17"/>
    <mergeCell ref="A18:M18"/>
    <mergeCell ref="C19:D19"/>
    <mergeCell ref="C20:D20"/>
    <mergeCell ref="C16:D16"/>
    <mergeCell ref="A10:M10"/>
    <mergeCell ref="C11:D11"/>
    <mergeCell ref="C12:D12"/>
    <mergeCell ref="C13:D13"/>
    <mergeCell ref="A1:B1"/>
    <mergeCell ref="C5:D7"/>
    <mergeCell ref="E5:G6"/>
    <mergeCell ref="H5:H7"/>
    <mergeCell ref="A3:B3"/>
    <mergeCell ref="J5:L6"/>
    <mergeCell ref="M5:M7"/>
    <mergeCell ref="C8:D8"/>
    <mergeCell ref="A9:B9"/>
    <mergeCell ref="C9:H9"/>
    <mergeCell ref="I9:M9"/>
    <mergeCell ref="I5:I7"/>
    <mergeCell ref="C23:D23"/>
    <mergeCell ref="C24:D24"/>
    <mergeCell ref="C25:D25"/>
    <mergeCell ref="A26:M26"/>
    <mergeCell ref="C31:D31"/>
    <mergeCell ref="C32:D32"/>
    <mergeCell ref="C27:D27"/>
    <mergeCell ref="C28:D28"/>
    <mergeCell ref="C29:D29"/>
  </mergeCells>
  <printOptions/>
  <pageMargins left="0.24" right="0.16" top="0.32" bottom="0.32" header="0.2" footer="0.2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">
      <selection activeCell="M29" sqref="M29"/>
    </sheetView>
  </sheetViews>
  <sheetFormatPr defaultColWidth="9.00390625" defaultRowHeight="12.75"/>
  <cols>
    <col min="1" max="1" width="9.125" style="11" customWidth="1"/>
    <col min="2" max="2" width="45.625" style="11" customWidth="1"/>
    <col min="3" max="4" width="6.00390625" style="11" customWidth="1"/>
    <col min="5" max="5" width="10.25390625" style="11" customWidth="1"/>
    <col min="6" max="6" width="10.00390625" style="11" customWidth="1"/>
    <col min="7" max="7" width="9.125" style="11" customWidth="1"/>
    <col min="8" max="8" width="10.875" style="11" customWidth="1"/>
    <col min="9" max="9" width="10.75390625" style="11" customWidth="1"/>
    <col min="10" max="10" width="7.875" style="11" customWidth="1"/>
    <col min="11" max="11" width="7.375" style="11" customWidth="1"/>
    <col min="12" max="12" width="8.00390625" style="11" customWidth="1"/>
    <col min="13" max="13" width="11.625" style="11" customWidth="1"/>
    <col min="14" max="14" width="9.125" style="11" customWidth="1"/>
    <col min="15" max="15" width="7.375" style="11" customWidth="1"/>
    <col min="16" max="16" width="7.25390625" style="11" customWidth="1"/>
    <col min="17" max="16384" width="9.125" style="11" customWidth="1"/>
  </cols>
  <sheetData>
    <row r="1" spans="1:2" ht="13.5" customHeight="1">
      <c r="A1" s="96" t="s">
        <v>24</v>
      </c>
      <c r="B1" s="96"/>
    </row>
    <row r="2" spans="1:8" ht="15.75">
      <c r="A2" s="10" t="s">
        <v>23</v>
      </c>
      <c r="B2" s="10"/>
      <c r="F2" s="50"/>
      <c r="G2" s="50"/>
      <c r="H2" s="50"/>
    </row>
    <row r="3" spans="2:8" ht="15.75">
      <c r="B3" s="105"/>
      <c r="C3" s="105"/>
      <c r="F3" s="50"/>
      <c r="G3" s="50"/>
      <c r="H3" s="50"/>
    </row>
    <row r="4" ht="16.5" thickBot="1"/>
    <row r="5" spans="1:13" ht="18" customHeight="1">
      <c r="A5" s="12" t="s">
        <v>0</v>
      </c>
      <c r="B5" s="13" t="s">
        <v>3</v>
      </c>
      <c r="C5" s="83" t="s">
        <v>45</v>
      </c>
      <c r="D5" s="84"/>
      <c r="E5" s="83" t="s">
        <v>47</v>
      </c>
      <c r="F5" s="89"/>
      <c r="G5" s="84"/>
      <c r="H5" s="74" t="s">
        <v>46</v>
      </c>
      <c r="I5" s="74" t="s">
        <v>45</v>
      </c>
      <c r="J5" s="83" t="s">
        <v>47</v>
      </c>
      <c r="K5" s="89"/>
      <c r="L5" s="84"/>
      <c r="M5" s="74" t="s">
        <v>46</v>
      </c>
    </row>
    <row r="6" spans="1:13" ht="16.5" thickBot="1">
      <c r="A6" s="14" t="s">
        <v>1</v>
      </c>
      <c r="B6" s="15" t="s">
        <v>4</v>
      </c>
      <c r="C6" s="85"/>
      <c r="D6" s="86"/>
      <c r="E6" s="87"/>
      <c r="F6" s="90"/>
      <c r="G6" s="88"/>
      <c r="H6" s="75"/>
      <c r="I6" s="75"/>
      <c r="J6" s="87"/>
      <c r="K6" s="90"/>
      <c r="L6" s="88"/>
      <c r="M6" s="75"/>
    </row>
    <row r="7" spans="1:13" ht="16.5" thickBot="1">
      <c r="A7" s="18" t="s">
        <v>2</v>
      </c>
      <c r="B7" s="19"/>
      <c r="C7" s="87"/>
      <c r="D7" s="88"/>
      <c r="E7" s="17" t="s">
        <v>5</v>
      </c>
      <c r="F7" s="17" t="s">
        <v>6</v>
      </c>
      <c r="G7" s="17" t="s">
        <v>7</v>
      </c>
      <c r="H7" s="76"/>
      <c r="I7" s="76"/>
      <c r="J7" s="17" t="s">
        <v>5</v>
      </c>
      <c r="K7" s="17" t="s">
        <v>6</v>
      </c>
      <c r="L7" s="17" t="s">
        <v>7</v>
      </c>
      <c r="M7" s="76"/>
    </row>
    <row r="8" spans="1:13" ht="16.5" thickBot="1">
      <c r="A8" s="24"/>
      <c r="B8" s="24"/>
      <c r="C8" s="69"/>
      <c r="D8" s="70"/>
      <c r="E8" s="17"/>
      <c r="F8" s="17"/>
      <c r="G8" s="17"/>
      <c r="H8" s="17"/>
      <c r="I8" s="17"/>
      <c r="J8" s="17"/>
      <c r="K8" s="17"/>
      <c r="L8" s="17"/>
      <c r="M8" s="17"/>
    </row>
    <row r="9" spans="1:13" ht="16.5" thickBot="1">
      <c r="A9" s="81"/>
      <c r="B9" s="81"/>
      <c r="C9" s="77" t="s">
        <v>48</v>
      </c>
      <c r="D9" s="78"/>
      <c r="E9" s="78"/>
      <c r="F9" s="78"/>
      <c r="G9" s="78"/>
      <c r="H9" s="79"/>
      <c r="I9" s="77" t="s">
        <v>49</v>
      </c>
      <c r="J9" s="78"/>
      <c r="K9" s="78"/>
      <c r="L9" s="78"/>
      <c r="M9" s="79"/>
    </row>
    <row r="10" spans="1:17" ht="15.75" customHeight="1" thickBot="1">
      <c r="A10" s="71" t="s">
        <v>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3"/>
      <c r="Q10" s="60"/>
    </row>
    <row r="11" spans="1:17" ht="17.25" customHeight="1" thickBot="1">
      <c r="A11" s="22" t="s">
        <v>113</v>
      </c>
      <c r="B11" s="23" t="s">
        <v>58</v>
      </c>
      <c r="C11" s="69">
        <v>200</v>
      </c>
      <c r="D11" s="70"/>
      <c r="E11" s="24">
        <v>8.9</v>
      </c>
      <c r="F11" s="24">
        <v>9.85</v>
      </c>
      <c r="G11" s="24">
        <v>33.89</v>
      </c>
      <c r="H11" s="21">
        <v>282</v>
      </c>
      <c r="I11" s="24">
        <v>250</v>
      </c>
      <c r="J11" s="24">
        <v>10.6</v>
      </c>
      <c r="K11" s="24">
        <v>11.6</v>
      </c>
      <c r="L11" s="24">
        <v>48</v>
      </c>
      <c r="M11" s="24">
        <v>303</v>
      </c>
      <c r="Q11" s="60"/>
    </row>
    <row r="12" spans="1:17" ht="18" customHeight="1" thickBot="1">
      <c r="A12" s="47" t="s">
        <v>95</v>
      </c>
      <c r="B12" s="19" t="s">
        <v>9</v>
      </c>
      <c r="C12" s="69">
        <v>180</v>
      </c>
      <c r="D12" s="70"/>
      <c r="E12" s="17">
        <v>0.1</v>
      </c>
      <c r="F12" s="20">
        <v>0</v>
      </c>
      <c r="G12" s="20">
        <v>12</v>
      </c>
      <c r="H12" s="20">
        <v>60</v>
      </c>
      <c r="I12" s="20">
        <v>180</v>
      </c>
      <c r="J12" s="20">
        <v>0.1</v>
      </c>
      <c r="K12" s="20">
        <v>0</v>
      </c>
      <c r="L12" s="20">
        <v>15</v>
      </c>
      <c r="M12" s="24">
        <v>60</v>
      </c>
      <c r="Q12" s="53"/>
    </row>
    <row r="13" spans="1:17" ht="18.75" customHeight="1" thickBot="1">
      <c r="A13" s="25"/>
      <c r="B13" s="26" t="s">
        <v>18</v>
      </c>
      <c r="C13" s="69">
        <v>20</v>
      </c>
      <c r="D13" s="70"/>
      <c r="E13" s="24">
        <v>4.5</v>
      </c>
      <c r="F13" s="24">
        <v>3.45</v>
      </c>
      <c r="G13" s="24">
        <v>0</v>
      </c>
      <c r="H13" s="24">
        <v>49</v>
      </c>
      <c r="I13" s="24">
        <v>20</v>
      </c>
      <c r="J13" s="24">
        <v>6</v>
      </c>
      <c r="K13" s="24">
        <v>4.6</v>
      </c>
      <c r="L13" s="24">
        <v>0</v>
      </c>
      <c r="M13" s="24">
        <v>64</v>
      </c>
      <c r="Q13" s="53"/>
    </row>
    <row r="14" spans="1:13" ht="18" customHeight="1" thickBot="1">
      <c r="A14" s="25"/>
      <c r="B14" s="19" t="s">
        <v>11</v>
      </c>
      <c r="C14" s="69">
        <v>50</v>
      </c>
      <c r="D14" s="70"/>
      <c r="E14" s="17">
        <v>3.5</v>
      </c>
      <c r="F14" s="17">
        <v>0.54</v>
      </c>
      <c r="G14" s="17">
        <v>19.54</v>
      </c>
      <c r="H14" s="17">
        <v>98</v>
      </c>
      <c r="I14" s="17">
        <v>50</v>
      </c>
      <c r="J14" s="17">
        <v>3.5</v>
      </c>
      <c r="K14" s="17">
        <v>0.54</v>
      </c>
      <c r="L14" s="17">
        <v>19.54</v>
      </c>
      <c r="M14" s="17">
        <v>98</v>
      </c>
    </row>
    <row r="15" spans="1:13" ht="18" customHeight="1" thickBot="1">
      <c r="A15" s="25"/>
      <c r="B15" s="19" t="s">
        <v>86</v>
      </c>
      <c r="C15" s="69">
        <v>50</v>
      </c>
      <c r="D15" s="70"/>
      <c r="E15" s="18">
        <v>6</v>
      </c>
      <c r="F15" s="17">
        <v>8.95</v>
      </c>
      <c r="G15" s="17">
        <v>25.81</v>
      </c>
      <c r="H15" s="17">
        <v>227</v>
      </c>
      <c r="I15" s="17">
        <v>50</v>
      </c>
      <c r="J15" s="18">
        <v>6</v>
      </c>
      <c r="K15" s="17">
        <v>8.95</v>
      </c>
      <c r="L15" s="17">
        <v>25.81</v>
      </c>
      <c r="M15" s="17">
        <v>227</v>
      </c>
    </row>
    <row r="16" spans="1:13" ht="18" customHeight="1" thickBot="1">
      <c r="A16" s="18"/>
      <c r="B16" s="17" t="s">
        <v>12</v>
      </c>
      <c r="C16" s="71">
        <v>500</v>
      </c>
      <c r="D16" s="73"/>
      <c r="E16" s="17">
        <f>SUM(E11:E15)</f>
        <v>23</v>
      </c>
      <c r="F16" s="17">
        <f>SUM(F11:F15)</f>
        <v>22.79</v>
      </c>
      <c r="G16" s="17">
        <f>SUM(G11:G15)</f>
        <v>91.24000000000001</v>
      </c>
      <c r="H16" s="17">
        <f>SUM(H11:H15)</f>
        <v>716</v>
      </c>
      <c r="I16" s="54">
        <v>550</v>
      </c>
      <c r="J16" s="17">
        <f>SUM(J11:J15)</f>
        <v>26.2</v>
      </c>
      <c r="K16" s="17">
        <f>SUM(K11:K15)</f>
        <v>25.689999999999998</v>
      </c>
      <c r="L16" s="17">
        <f>SUM(L11:L15)</f>
        <v>108.35</v>
      </c>
      <c r="M16" s="17">
        <f>SUM(M11:M15)</f>
        <v>752</v>
      </c>
    </row>
    <row r="17" spans="1:13" ht="18.75" customHeight="1" thickBot="1">
      <c r="A17" s="71" t="s">
        <v>13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</row>
    <row r="18" spans="1:13" ht="17.25" customHeight="1" thickBot="1">
      <c r="A18" s="25"/>
      <c r="B18" s="29" t="s">
        <v>164</v>
      </c>
      <c r="C18" s="69">
        <v>60</v>
      </c>
      <c r="D18" s="70"/>
      <c r="E18" s="17">
        <v>0.9</v>
      </c>
      <c r="F18" s="20">
        <v>2.85</v>
      </c>
      <c r="G18" s="20">
        <v>5.1</v>
      </c>
      <c r="H18" s="20">
        <v>55.5</v>
      </c>
      <c r="I18" s="24">
        <v>100</v>
      </c>
      <c r="J18" s="24">
        <v>1.5</v>
      </c>
      <c r="K18" s="20">
        <v>4.75</v>
      </c>
      <c r="L18" s="20">
        <v>8.5</v>
      </c>
      <c r="M18" s="24">
        <v>92.5</v>
      </c>
    </row>
    <row r="19" spans="1:13" ht="17.25" customHeight="1" thickBot="1">
      <c r="A19" s="25" t="s">
        <v>114</v>
      </c>
      <c r="B19" s="19" t="s">
        <v>59</v>
      </c>
      <c r="C19" s="69">
        <v>200</v>
      </c>
      <c r="D19" s="70"/>
      <c r="E19" s="24">
        <v>6.98</v>
      </c>
      <c r="F19" s="21">
        <v>3.52</v>
      </c>
      <c r="G19" s="21">
        <v>14.84</v>
      </c>
      <c r="H19" s="21">
        <v>118</v>
      </c>
      <c r="I19" s="17">
        <v>250</v>
      </c>
      <c r="J19" s="24">
        <v>8.75</v>
      </c>
      <c r="K19" s="21">
        <v>4.32</v>
      </c>
      <c r="L19" s="21">
        <v>18.22</v>
      </c>
      <c r="M19" s="21">
        <v>145</v>
      </c>
    </row>
    <row r="20" spans="1:13" ht="17.25" customHeight="1" thickBot="1">
      <c r="A20" s="25" t="s">
        <v>115</v>
      </c>
      <c r="B20" s="19" t="s">
        <v>152</v>
      </c>
      <c r="C20" s="69" t="s">
        <v>91</v>
      </c>
      <c r="D20" s="70"/>
      <c r="E20" s="24">
        <v>15.68</v>
      </c>
      <c r="F20" s="24">
        <v>8.33</v>
      </c>
      <c r="G20" s="24">
        <v>8.28</v>
      </c>
      <c r="H20" s="24">
        <v>136</v>
      </c>
      <c r="I20" s="17" t="s">
        <v>91</v>
      </c>
      <c r="J20" s="24">
        <v>15.68</v>
      </c>
      <c r="K20" s="24">
        <v>8.33</v>
      </c>
      <c r="L20" s="24">
        <v>8.28</v>
      </c>
      <c r="M20" s="24">
        <v>136</v>
      </c>
    </row>
    <row r="21" spans="1:13" ht="20.25" customHeight="1" thickBot="1">
      <c r="A21" s="25" t="s">
        <v>116</v>
      </c>
      <c r="B21" s="19" t="s">
        <v>141</v>
      </c>
      <c r="C21" s="69" t="s">
        <v>30</v>
      </c>
      <c r="D21" s="70"/>
      <c r="E21" s="17">
        <v>3.13</v>
      </c>
      <c r="F21" s="20">
        <v>12.16</v>
      </c>
      <c r="G21" s="20">
        <v>22.11</v>
      </c>
      <c r="H21" s="24">
        <v>187</v>
      </c>
      <c r="I21" s="24" t="s">
        <v>55</v>
      </c>
      <c r="J21" s="24">
        <v>3.74</v>
      </c>
      <c r="K21" s="21">
        <v>14.62</v>
      </c>
      <c r="L21" s="21">
        <v>26.4</v>
      </c>
      <c r="M21" s="21">
        <v>244</v>
      </c>
    </row>
    <row r="22" spans="1:13" ht="18" customHeight="1" thickBot="1">
      <c r="A22" s="25"/>
      <c r="B22" s="19" t="s">
        <v>14</v>
      </c>
      <c r="C22" s="69">
        <v>180</v>
      </c>
      <c r="D22" s="70"/>
      <c r="E22" s="18">
        <v>0.9</v>
      </c>
      <c r="F22" s="17">
        <v>0</v>
      </c>
      <c r="G22" s="17">
        <v>22</v>
      </c>
      <c r="H22" s="17">
        <v>92</v>
      </c>
      <c r="I22" s="17">
        <v>180</v>
      </c>
      <c r="J22" s="18">
        <v>0.9</v>
      </c>
      <c r="K22" s="17">
        <v>0</v>
      </c>
      <c r="L22" s="17">
        <v>22</v>
      </c>
      <c r="M22" s="17">
        <v>92</v>
      </c>
    </row>
    <row r="23" spans="1:13" ht="18" customHeight="1" thickBot="1">
      <c r="A23" s="27"/>
      <c r="B23" s="23" t="s">
        <v>35</v>
      </c>
      <c r="C23" s="83" t="s">
        <v>31</v>
      </c>
      <c r="D23" s="84"/>
      <c r="E23" s="24">
        <v>5.75</v>
      </c>
      <c r="F23" s="21">
        <v>0.88</v>
      </c>
      <c r="G23" s="21">
        <v>32.14</v>
      </c>
      <c r="H23" s="21">
        <v>160</v>
      </c>
      <c r="I23" s="12" t="s">
        <v>70</v>
      </c>
      <c r="J23" s="35">
        <v>7.91</v>
      </c>
      <c r="K23" s="35">
        <v>1.22</v>
      </c>
      <c r="L23" s="35">
        <v>44.19</v>
      </c>
      <c r="M23" s="35">
        <v>222</v>
      </c>
    </row>
    <row r="24" spans="1:13" ht="16.5" thickBot="1">
      <c r="A24" s="28"/>
      <c r="B24" s="19" t="s">
        <v>12</v>
      </c>
      <c r="C24" s="71">
        <v>780</v>
      </c>
      <c r="D24" s="73"/>
      <c r="E24" s="24">
        <f>SUM(E18:E23)</f>
        <v>33.34</v>
      </c>
      <c r="F24" s="24">
        <f aca="true" t="shared" si="0" ref="F24:M24">SUM(F18:F23)</f>
        <v>27.74</v>
      </c>
      <c r="G24" s="24">
        <f t="shared" si="0"/>
        <v>104.47</v>
      </c>
      <c r="H24" s="24">
        <f t="shared" si="0"/>
        <v>748.5</v>
      </c>
      <c r="I24" s="49">
        <v>930</v>
      </c>
      <c r="J24" s="24">
        <f t="shared" si="0"/>
        <v>38.480000000000004</v>
      </c>
      <c r="K24" s="24">
        <f t="shared" si="0"/>
        <v>33.239999999999995</v>
      </c>
      <c r="L24" s="24">
        <f t="shared" si="0"/>
        <v>127.59</v>
      </c>
      <c r="M24" s="24">
        <f t="shared" si="0"/>
        <v>931.5</v>
      </c>
    </row>
    <row r="25" spans="1:13" ht="17.25" customHeight="1" thickBot="1">
      <c r="A25" s="71" t="s">
        <v>15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13" ht="16.5" thickBot="1">
      <c r="A26" s="25" t="s">
        <v>170</v>
      </c>
      <c r="B26" s="30" t="s">
        <v>171</v>
      </c>
      <c r="C26" s="69">
        <v>50</v>
      </c>
      <c r="D26" s="70"/>
      <c r="E26" s="18">
        <v>2.9</v>
      </c>
      <c r="F26" s="17">
        <v>10.7</v>
      </c>
      <c r="G26" s="17">
        <v>28.9</v>
      </c>
      <c r="H26" s="17">
        <v>221</v>
      </c>
      <c r="I26" s="21">
        <v>50</v>
      </c>
      <c r="J26" s="18">
        <v>2.9</v>
      </c>
      <c r="K26" s="17">
        <v>10.7</v>
      </c>
      <c r="L26" s="17">
        <v>28.9</v>
      </c>
      <c r="M26" s="17">
        <v>221</v>
      </c>
    </row>
    <row r="27" spans="1:13" ht="16.5" thickBot="1">
      <c r="A27" s="34" t="s">
        <v>166</v>
      </c>
      <c r="B27" s="25" t="s">
        <v>169</v>
      </c>
      <c r="C27" s="69">
        <v>180</v>
      </c>
      <c r="D27" s="70"/>
      <c r="E27" s="20">
        <v>0.08</v>
      </c>
      <c r="F27" s="24">
        <v>0</v>
      </c>
      <c r="G27" s="17">
        <v>28.3</v>
      </c>
      <c r="H27" s="17">
        <v>135</v>
      </c>
      <c r="I27" s="20">
        <v>200</v>
      </c>
      <c r="J27" s="20">
        <v>0.1</v>
      </c>
      <c r="K27" s="24">
        <v>0</v>
      </c>
      <c r="L27" s="17">
        <v>29.2</v>
      </c>
      <c r="M27" s="17">
        <v>142</v>
      </c>
    </row>
    <row r="28" spans="1:17" ht="16.5" customHeight="1" thickBot="1">
      <c r="A28" s="25" t="s">
        <v>107</v>
      </c>
      <c r="B28" s="19" t="s">
        <v>40</v>
      </c>
      <c r="C28" s="69">
        <v>100</v>
      </c>
      <c r="D28" s="70"/>
      <c r="E28" s="24">
        <v>0.4</v>
      </c>
      <c r="F28" s="24">
        <v>0</v>
      </c>
      <c r="G28" s="24">
        <v>10.7</v>
      </c>
      <c r="H28" s="24">
        <v>42</v>
      </c>
      <c r="I28" s="24">
        <v>100</v>
      </c>
      <c r="J28" s="24">
        <v>0.4</v>
      </c>
      <c r="K28" s="24">
        <v>0</v>
      </c>
      <c r="L28" s="24">
        <v>10.7</v>
      </c>
      <c r="M28" s="24">
        <v>42</v>
      </c>
      <c r="Q28" s="60"/>
    </row>
    <row r="29" spans="1:17" ht="16.5" customHeight="1" thickBot="1">
      <c r="A29" s="25"/>
      <c r="B29" s="19" t="s">
        <v>12</v>
      </c>
      <c r="C29" s="71">
        <f>C28+C27+C26</f>
        <v>330</v>
      </c>
      <c r="D29" s="73"/>
      <c r="E29" s="17">
        <f>E28+E27+E26</f>
        <v>3.38</v>
      </c>
      <c r="F29" s="17">
        <f aca="true" t="shared" si="1" ref="F29:M29">F28+F27+F26</f>
        <v>10.7</v>
      </c>
      <c r="G29" s="17">
        <f t="shared" si="1"/>
        <v>67.9</v>
      </c>
      <c r="H29" s="17">
        <f t="shared" si="1"/>
        <v>398</v>
      </c>
      <c r="I29" s="54">
        <f t="shared" si="1"/>
        <v>350</v>
      </c>
      <c r="J29" s="17">
        <f t="shared" si="1"/>
        <v>3.4</v>
      </c>
      <c r="K29" s="17">
        <f t="shared" si="1"/>
        <v>10.7</v>
      </c>
      <c r="L29" s="17">
        <f t="shared" si="1"/>
        <v>68.8</v>
      </c>
      <c r="M29" s="17">
        <f t="shared" si="1"/>
        <v>405</v>
      </c>
      <c r="Q29" s="60"/>
    </row>
    <row r="30" spans="1:13" ht="16.5" thickBot="1">
      <c r="A30" s="18"/>
      <c r="B30" s="17" t="s">
        <v>19</v>
      </c>
      <c r="C30" s="71">
        <f>C29+C24+C16</f>
        <v>1610</v>
      </c>
      <c r="D30" s="73"/>
      <c r="E30" s="17">
        <f>E29+E24+E16</f>
        <v>59.720000000000006</v>
      </c>
      <c r="F30" s="17">
        <f aca="true" t="shared" si="2" ref="F30:M30">F29+F24+F16</f>
        <v>61.23</v>
      </c>
      <c r="G30" s="17">
        <f t="shared" si="2"/>
        <v>263.61</v>
      </c>
      <c r="H30" s="17">
        <f t="shared" si="2"/>
        <v>1862.5</v>
      </c>
      <c r="I30" s="17">
        <f t="shared" si="2"/>
        <v>1830</v>
      </c>
      <c r="J30" s="17">
        <f t="shared" si="2"/>
        <v>68.08</v>
      </c>
      <c r="K30" s="17">
        <f t="shared" si="2"/>
        <v>69.63</v>
      </c>
      <c r="L30" s="17">
        <f t="shared" si="2"/>
        <v>304.74</v>
      </c>
      <c r="M30" s="17">
        <f t="shared" si="2"/>
        <v>2088.5</v>
      </c>
    </row>
    <row r="31" spans="1:13" ht="16.5" thickBot="1">
      <c r="A31" s="25"/>
      <c r="B31" s="31" t="s">
        <v>29</v>
      </c>
      <c r="C31" s="91"/>
      <c r="D31" s="92"/>
      <c r="E31" s="32">
        <v>1</v>
      </c>
      <c r="F31" s="33">
        <v>1</v>
      </c>
      <c r="G31" s="33">
        <f>G30/F30</f>
        <v>4.305242528172465</v>
      </c>
      <c r="H31" s="32"/>
      <c r="I31" s="32"/>
      <c r="J31" s="32">
        <v>1</v>
      </c>
      <c r="K31" s="33">
        <v>1</v>
      </c>
      <c r="L31" s="33">
        <v>4.3</v>
      </c>
      <c r="M31" s="32"/>
    </row>
  </sheetData>
  <sheetProtection/>
  <mergeCells count="34">
    <mergeCell ref="C29:D29"/>
    <mergeCell ref="C28:D28"/>
    <mergeCell ref="C19:D19"/>
    <mergeCell ref="C9:H9"/>
    <mergeCell ref="C18:D18"/>
    <mergeCell ref="C16:D16"/>
    <mergeCell ref="C12:D12"/>
    <mergeCell ref="A10:M10"/>
    <mergeCell ref="A1:B1"/>
    <mergeCell ref="C20:D20"/>
    <mergeCell ref="A17:M17"/>
    <mergeCell ref="C24:D24"/>
    <mergeCell ref="I5:I7"/>
    <mergeCell ref="J5:L6"/>
    <mergeCell ref="M5:M7"/>
    <mergeCell ref="C5:D7"/>
    <mergeCell ref="E5:G6"/>
    <mergeCell ref="H5:H7"/>
    <mergeCell ref="C31:D31"/>
    <mergeCell ref="A25:M25"/>
    <mergeCell ref="I9:M9"/>
    <mergeCell ref="C26:D26"/>
    <mergeCell ref="C23:D23"/>
    <mergeCell ref="C27:D27"/>
    <mergeCell ref="C11:D11"/>
    <mergeCell ref="C22:D22"/>
    <mergeCell ref="C21:D21"/>
    <mergeCell ref="C30:D30"/>
    <mergeCell ref="B3:C3"/>
    <mergeCell ref="C15:D15"/>
    <mergeCell ref="C13:D13"/>
    <mergeCell ref="A9:B9"/>
    <mergeCell ref="C14:D14"/>
    <mergeCell ref="C8:D8"/>
  </mergeCells>
  <printOptions/>
  <pageMargins left="0.24" right="0.16" top="0.33" bottom="0.34" header="0.2" footer="0.2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7">
      <selection activeCell="B3" sqref="B3:C3"/>
    </sheetView>
  </sheetViews>
  <sheetFormatPr defaultColWidth="9.00390625" defaultRowHeight="12.75"/>
  <cols>
    <col min="1" max="1" width="10.625" style="11" customWidth="1"/>
    <col min="2" max="2" width="56.00390625" style="11" customWidth="1"/>
    <col min="3" max="3" width="6.00390625" style="11" customWidth="1"/>
    <col min="4" max="4" width="5.75390625" style="11" customWidth="1"/>
    <col min="5" max="6" width="10.125" style="11" customWidth="1"/>
    <col min="7" max="7" width="9.75390625" style="11" customWidth="1"/>
    <col min="8" max="8" width="10.125" style="11" customWidth="1"/>
    <col min="9" max="9" width="11.25390625" style="11" customWidth="1"/>
    <col min="10" max="10" width="8.375" style="11" customWidth="1"/>
    <col min="11" max="11" width="8.00390625" style="11" customWidth="1"/>
    <col min="12" max="12" width="8.75390625" style="11" customWidth="1"/>
    <col min="13" max="13" width="10.00390625" style="11" customWidth="1"/>
    <col min="14" max="14" width="9.125" style="11" customWidth="1"/>
    <col min="15" max="15" width="7.375" style="11" customWidth="1"/>
    <col min="16" max="16" width="7.25390625" style="11" customWidth="1"/>
    <col min="17" max="16384" width="9.125" style="11" customWidth="1"/>
  </cols>
  <sheetData>
    <row r="1" spans="1:2" ht="15.75">
      <c r="A1" s="96" t="s">
        <v>22</v>
      </c>
      <c r="B1" s="96"/>
    </row>
    <row r="2" spans="1:8" ht="15.75">
      <c r="A2" s="10" t="s">
        <v>23</v>
      </c>
      <c r="B2" s="10"/>
      <c r="F2" s="50"/>
      <c r="G2" s="50"/>
      <c r="H2" s="50"/>
    </row>
    <row r="3" spans="2:8" ht="15.75">
      <c r="B3" s="105"/>
      <c r="C3" s="105"/>
      <c r="F3" s="50"/>
      <c r="G3" s="50"/>
      <c r="H3" s="50"/>
    </row>
    <row r="4" ht="16.5" thickBot="1"/>
    <row r="5" spans="1:13" ht="15.75">
      <c r="A5" s="12" t="s">
        <v>0</v>
      </c>
      <c r="B5" s="13" t="s">
        <v>3</v>
      </c>
      <c r="C5" s="83" t="s">
        <v>45</v>
      </c>
      <c r="D5" s="84"/>
      <c r="E5" s="83" t="s">
        <v>47</v>
      </c>
      <c r="F5" s="89"/>
      <c r="G5" s="84"/>
      <c r="H5" s="74" t="s">
        <v>46</v>
      </c>
      <c r="I5" s="74" t="s">
        <v>45</v>
      </c>
      <c r="J5" s="83" t="s">
        <v>47</v>
      </c>
      <c r="K5" s="89"/>
      <c r="L5" s="84"/>
      <c r="M5" s="74" t="s">
        <v>46</v>
      </c>
    </row>
    <row r="6" spans="1:13" ht="16.5" thickBot="1">
      <c r="A6" s="14" t="s">
        <v>1</v>
      </c>
      <c r="B6" s="15" t="s">
        <v>4</v>
      </c>
      <c r="C6" s="85"/>
      <c r="D6" s="86"/>
      <c r="E6" s="87"/>
      <c r="F6" s="90"/>
      <c r="G6" s="88"/>
      <c r="H6" s="75"/>
      <c r="I6" s="75"/>
      <c r="J6" s="87"/>
      <c r="K6" s="90"/>
      <c r="L6" s="88"/>
      <c r="M6" s="75"/>
    </row>
    <row r="7" spans="1:13" ht="16.5" thickBot="1">
      <c r="A7" s="18" t="s">
        <v>2</v>
      </c>
      <c r="B7" s="19"/>
      <c r="C7" s="87"/>
      <c r="D7" s="88"/>
      <c r="E7" s="17" t="s">
        <v>5</v>
      </c>
      <c r="F7" s="17" t="s">
        <v>6</v>
      </c>
      <c r="G7" s="17" t="s">
        <v>7</v>
      </c>
      <c r="H7" s="76"/>
      <c r="I7" s="76"/>
      <c r="J7" s="17" t="s">
        <v>5</v>
      </c>
      <c r="K7" s="17" t="s">
        <v>6</v>
      </c>
      <c r="L7" s="17" t="s">
        <v>7</v>
      </c>
      <c r="M7" s="76"/>
    </row>
    <row r="8" spans="1:13" ht="16.5" thickBot="1">
      <c r="A8" s="42"/>
      <c r="B8" s="12"/>
      <c r="C8" s="97"/>
      <c r="D8" s="70"/>
      <c r="E8" s="17"/>
      <c r="F8" s="17"/>
      <c r="G8" s="17"/>
      <c r="H8" s="17"/>
      <c r="I8" s="17"/>
      <c r="J8" s="17"/>
      <c r="K8" s="17"/>
      <c r="L8" s="17"/>
      <c r="M8" s="17"/>
    </row>
    <row r="9" spans="1:17" ht="16.5" thickBot="1">
      <c r="A9" s="61"/>
      <c r="B9" s="25"/>
      <c r="C9" s="78" t="s">
        <v>48</v>
      </c>
      <c r="D9" s="78"/>
      <c r="E9" s="78"/>
      <c r="F9" s="78"/>
      <c r="G9" s="78"/>
      <c r="H9" s="79"/>
      <c r="I9" s="77" t="s">
        <v>49</v>
      </c>
      <c r="J9" s="78"/>
      <c r="K9" s="78"/>
      <c r="L9" s="78"/>
      <c r="M9" s="79"/>
      <c r="Q9" s="60"/>
    </row>
    <row r="10" spans="1:17" ht="18.75" customHeight="1" thickBot="1">
      <c r="A10" s="71" t="s">
        <v>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3"/>
      <c r="Q10" s="60"/>
    </row>
    <row r="11" spans="1:17" ht="32.25" customHeight="1" thickBot="1">
      <c r="A11" s="22" t="s">
        <v>117</v>
      </c>
      <c r="B11" s="23" t="s">
        <v>146</v>
      </c>
      <c r="C11" s="69">
        <v>200</v>
      </c>
      <c r="D11" s="70"/>
      <c r="E11" s="24">
        <v>7.62</v>
      </c>
      <c r="F11" s="21">
        <v>8.74</v>
      </c>
      <c r="G11" s="21">
        <v>29.57</v>
      </c>
      <c r="H11" s="21">
        <v>258</v>
      </c>
      <c r="I11" s="24">
        <v>250</v>
      </c>
      <c r="J11" s="24">
        <v>8.9</v>
      </c>
      <c r="K11" s="21">
        <v>10.2</v>
      </c>
      <c r="L11" s="21">
        <v>34.5</v>
      </c>
      <c r="M11" s="21">
        <v>302</v>
      </c>
      <c r="Q11" s="60"/>
    </row>
    <row r="12" spans="1:17" ht="18" customHeight="1" thickBot="1">
      <c r="A12" s="25" t="s">
        <v>133</v>
      </c>
      <c r="B12" s="19" t="s">
        <v>89</v>
      </c>
      <c r="C12" s="69">
        <v>200</v>
      </c>
      <c r="D12" s="70"/>
      <c r="E12" s="17">
        <v>1.2</v>
      </c>
      <c r="F12" s="20">
        <v>1.4</v>
      </c>
      <c r="G12" s="20">
        <v>14.55</v>
      </c>
      <c r="H12" s="24">
        <v>91</v>
      </c>
      <c r="I12" s="24">
        <v>200</v>
      </c>
      <c r="J12" s="24">
        <v>1.2</v>
      </c>
      <c r="K12" s="20">
        <v>1.4</v>
      </c>
      <c r="L12" s="20">
        <v>14.55</v>
      </c>
      <c r="M12" s="24">
        <v>91</v>
      </c>
      <c r="Q12" s="53"/>
    </row>
    <row r="13" spans="1:17" ht="16.5" customHeight="1" hidden="1" thickBot="1">
      <c r="A13" s="25"/>
      <c r="B13" s="19" t="s">
        <v>10</v>
      </c>
      <c r="C13" s="87">
        <v>8</v>
      </c>
      <c r="D13" s="88"/>
      <c r="E13" s="16"/>
      <c r="F13" s="20"/>
      <c r="G13" s="24"/>
      <c r="H13" s="17"/>
      <c r="I13" s="17">
        <v>10</v>
      </c>
      <c r="J13" s="24"/>
      <c r="K13" s="21"/>
      <c r="L13" s="24"/>
      <c r="M13" s="17"/>
      <c r="Q13" s="60"/>
    </row>
    <row r="14" spans="1:17" ht="16.5" thickBot="1">
      <c r="A14" s="25"/>
      <c r="B14" s="62" t="s">
        <v>180</v>
      </c>
      <c r="C14" s="109" t="s">
        <v>182</v>
      </c>
      <c r="D14" s="110"/>
      <c r="E14" s="24">
        <v>1.76</v>
      </c>
      <c r="F14" s="17">
        <v>16.16</v>
      </c>
      <c r="G14" s="17">
        <v>57.13</v>
      </c>
      <c r="H14" s="17">
        <v>366</v>
      </c>
      <c r="I14" s="63" t="s">
        <v>182</v>
      </c>
      <c r="J14" s="24">
        <v>1.76</v>
      </c>
      <c r="K14" s="17">
        <v>16.16</v>
      </c>
      <c r="L14" s="17">
        <v>57.13</v>
      </c>
      <c r="M14" s="17">
        <v>366</v>
      </c>
      <c r="Q14" s="60"/>
    </row>
    <row r="15" spans="1:17" ht="16.5" thickBot="1">
      <c r="A15" s="25"/>
      <c r="B15" s="19" t="s">
        <v>181</v>
      </c>
      <c r="C15" s="69">
        <v>15</v>
      </c>
      <c r="D15" s="70"/>
      <c r="E15" s="16"/>
      <c r="F15" s="52"/>
      <c r="G15" s="21"/>
      <c r="H15" s="17"/>
      <c r="I15" s="17">
        <v>15</v>
      </c>
      <c r="J15" s="17"/>
      <c r="K15" s="17"/>
      <c r="L15" s="17"/>
      <c r="M15" s="17"/>
      <c r="Q15" s="60"/>
    </row>
    <row r="16" spans="1:13" ht="16.5" thickBot="1">
      <c r="A16" s="25"/>
      <c r="B16" s="19" t="s">
        <v>11</v>
      </c>
      <c r="C16" s="69">
        <v>50</v>
      </c>
      <c r="D16" s="70"/>
      <c r="E16" s="24">
        <v>2.1</v>
      </c>
      <c r="F16" s="21">
        <v>0.3</v>
      </c>
      <c r="G16" s="21">
        <v>11.72</v>
      </c>
      <c r="H16" s="21">
        <v>59</v>
      </c>
      <c r="I16" s="17">
        <v>50</v>
      </c>
      <c r="J16" s="17">
        <v>3.5</v>
      </c>
      <c r="K16" s="17">
        <v>0.54</v>
      </c>
      <c r="L16" s="17">
        <v>19.54</v>
      </c>
      <c r="M16" s="17">
        <v>98</v>
      </c>
    </row>
    <row r="17" spans="1:13" ht="16.5" customHeight="1" thickBot="1">
      <c r="A17" s="18"/>
      <c r="B17" s="17" t="s">
        <v>12</v>
      </c>
      <c r="C17" s="71">
        <v>505</v>
      </c>
      <c r="D17" s="73"/>
      <c r="E17" s="17">
        <f>SUM(E11:E16)</f>
        <v>12.68</v>
      </c>
      <c r="F17" s="17">
        <f>SUM(F11:F16)</f>
        <v>26.6</v>
      </c>
      <c r="G17" s="17">
        <f>SUM(G11:G16)</f>
        <v>112.97</v>
      </c>
      <c r="H17" s="17">
        <f>SUM(H11:H16)</f>
        <v>774</v>
      </c>
      <c r="I17" s="54">
        <v>555</v>
      </c>
      <c r="J17" s="17">
        <f>SUM(J11:J16)</f>
        <v>15.36</v>
      </c>
      <c r="K17" s="17">
        <f>SUM(K11:K16)</f>
        <v>28.299999999999997</v>
      </c>
      <c r="L17" s="17">
        <f>SUM(L11:L16)</f>
        <v>125.72</v>
      </c>
      <c r="M17" s="17">
        <f>SUM(M11:M16)</f>
        <v>857</v>
      </c>
    </row>
    <row r="18" spans="1:13" ht="18" customHeight="1" thickBot="1">
      <c r="A18" s="71" t="s">
        <v>13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</row>
    <row r="19" spans="1:13" ht="17.25" customHeight="1" thickBot="1">
      <c r="A19" s="25" t="s">
        <v>96</v>
      </c>
      <c r="B19" s="19" t="s">
        <v>38</v>
      </c>
      <c r="C19" s="69">
        <v>60</v>
      </c>
      <c r="D19" s="70"/>
      <c r="E19" s="17">
        <v>1.29</v>
      </c>
      <c r="F19" s="20">
        <v>4.69</v>
      </c>
      <c r="G19" s="20">
        <v>2.9</v>
      </c>
      <c r="H19" s="20">
        <v>30</v>
      </c>
      <c r="I19" s="20">
        <v>100</v>
      </c>
      <c r="J19" s="24">
        <v>2.1</v>
      </c>
      <c r="K19" s="21">
        <v>7.6</v>
      </c>
      <c r="L19" s="21">
        <v>4.8</v>
      </c>
      <c r="M19" s="21">
        <v>50</v>
      </c>
    </row>
    <row r="20" spans="1:13" ht="19.5" customHeight="1" thickBot="1">
      <c r="A20" s="25" t="s">
        <v>119</v>
      </c>
      <c r="B20" s="19" t="s">
        <v>151</v>
      </c>
      <c r="C20" s="69">
        <v>200</v>
      </c>
      <c r="D20" s="70"/>
      <c r="E20" s="17">
        <v>5.26</v>
      </c>
      <c r="F20" s="17">
        <v>7.85</v>
      </c>
      <c r="G20" s="17">
        <v>7.04</v>
      </c>
      <c r="H20" s="17">
        <v>107</v>
      </c>
      <c r="I20" s="17">
        <v>250</v>
      </c>
      <c r="J20" s="24">
        <v>6.45</v>
      </c>
      <c r="K20" s="21">
        <v>9.63</v>
      </c>
      <c r="L20" s="21">
        <v>8.65</v>
      </c>
      <c r="M20" s="21">
        <v>132</v>
      </c>
    </row>
    <row r="21" spans="1:13" ht="15" customHeight="1" thickBot="1">
      <c r="A21" s="25" t="s">
        <v>162</v>
      </c>
      <c r="B21" s="51" t="s">
        <v>161</v>
      </c>
      <c r="C21" s="69">
        <v>100</v>
      </c>
      <c r="D21" s="70"/>
      <c r="E21" s="24">
        <v>18.8</v>
      </c>
      <c r="F21" s="21">
        <v>14.54</v>
      </c>
      <c r="G21" s="21">
        <v>3.9</v>
      </c>
      <c r="H21" s="21">
        <v>228</v>
      </c>
      <c r="I21" s="17">
        <v>100</v>
      </c>
      <c r="J21" s="24">
        <v>18.8</v>
      </c>
      <c r="K21" s="21">
        <v>14.54</v>
      </c>
      <c r="L21" s="21">
        <v>3.9</v>
      </c>
      <c r="M21" s="21">
        <v>228</v>
      </c>
    </row>
    <row r="22" spans="1:13" ht="19.5" customHeight="1" thickBot="1">
      <c r="A22" s="25" t="s">
        <v>120</v>
      </c>
      <c r="B22" s="19" t="s">
        <v>142</v>
      </c>
      <c r="C22" s="69">
        <v>150</v>
      </c>
      <c r="D22" s="70"/>
      <c r="E22" s="18">
        <v>5.64</v>
      </c>
      <c r="F22" s="17">
        <v>11.58</v>
      </c>
      <c r="G22" s="17">
        <v>26.4</v>
      </c>
      <c r="H22" s="17">
        <v>200</v>
      </c>
      <c r="I22" s="17">
        <v>180</v>
      </c>
      <c r="J22" s="18">
        <v>7.05</v>
      </c>
      <c r="K22" s="17">
        <v>14.47</v>
      </c>
      <c r="L22" s="17">
        <v>33</v>
      </c>
      <c r="M22" s="17">
        <v>250</v>
      </c>
    </row>
    <row r="23" spans="1:13" ht="19.5" customHeight="1" thickBot="1">
      <c r="A23" s="25"/>
      <c r="B23" s="19" t="s">
        <v>14</v>
      </c>
      <c r="C23" s="69">
        <v>180</v>
      </c>
      <c r="D23" s="70"/>
      <c r="E23" s="18">
        <v>0.9</v>
      </c>
      <c r="F23" s="17">
        <v>0</v>
      </c>
      <c r="G23" s="17">
        <v>22</v>
      </c>
      <c r="H23" s="17">
        <v>92</v>
      </c>
      <c r="I23" s="17">
        <v>180</v>
      </c>
      <c r="J23" s="18">
        <v>0.9</v>
      </c>
      <c r="K23" s="17">
        <v>0</v>
      </c>
      <c r="L23" s="17">
        <v>22</v>
      </c>
      <c r="M23" s="17">
        <v>92</v>
      </c>
    </row>
    <row r="24" spans="1:13" ht="17.25" customHeight="1" thickBot="1">
      <c r="A24" s="27"/>
      <c r="B24" s="23" t="s">
        <v>35</v>
      </c>
      <c r="C24" s="83" t="s">
        <v>31</v>
      </c>
      <c r="D24" s="84"/>
      <c r="E24" s="24">
        <v>5.75</v>
      </c>
      <c r="F24" s="21">
        <v>0.88</v>
      </c>
      <c r="G24" s="21">
        <v>32.14</v>
      </c>
      <c r="H24" s="21">
        <v>160</v>
      </c>
      <c r="I24" s="12" t="s">
        <v>70</v>
      </c>
      <c r="J24" s="35">
        <v>7.91</v>
      </c>
      <c r="K24" s="35">
        <v>1.22</v>
      </c>
      <c r="L24" s="35">
        <v>44.19</v>
      </c>
      <c r="M24" s="35">
        <v>222</v>
      </c>
    </row>
    <row r="25" spans="1:13" ht="18" customHeight="1" thickBot="1">
      <c r="A25" s="28"/>
      <c r="B25" s="19" t="s">
        <v>12</v>
      </c>
      <c r="C25" s="71">
        <v>770</v>
      </c>
      <c r="D25" s="73"/>
      <c r="E25" s="24">
        <f>SUM(E19:E24)</f>
        <v>37.64</v>
      </c>
      <c r="F25" s="24">
        <f>SUM(F19:F24)</f>
        <v>39.54</v>
      </c>
      <c r="G25" s="24">
        <f>SUM(G19:G24)</f>
        <v>94.38</v>
      </c>
      <c r="H25" s="24">
        <f>SUM(H19:H24)</f>
        <v>817</v>
      </c>
      <c r="I25" s="49">
        <v>920</v>
      </c>
      <c r="J25" s="24">
        <f>SUM(J19:J24)</f>
        <v>43.209999999999994</v>
      </c>
      <c r="K25" s="24">
        <f>SUM(K19:K24)</f>
        <v>47.46</v>
      </c>
      <c r="L25" s="24">
        <f>SUM(L19:L24)</f>
        <v>116.53999999999999</v>
      </c>
      <c r="M25" s="24">
        <f>SUM(M19:M24)</f>
        <v>974</v>
      </c>
    </row>
    <row r="26" spans="1:13" ht="19.5" customHeight="1" thickBot="1">
      <c r="A26" s="71" t="s">
        <v>15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</row>
    <row r="27" spans="1:13" ht="18" customHeight="1" thickBot="1">
      <c r="A27" s="25" t="s">
        <v>98</v>
      </c>
      <c r="B27" s="30" t="s">
        <v>61</v>
      </c>
      <c r="C27" s="69">
        <v>80</v>
      </c>
      <c r="D27" s="70"/>
      <c r="E27" s="17">
        <v>10.3</v>
      </c>
      <c r="F27" s="17">
        <v>10.2</v>
      </c>
      <c r="G27" s="17">
        <v>75.48</v>
      </c>
      <c r="H27" s="17">
        <v>420</v>
      </c>
      <c r="I27" s="21">
        <v>80</v>
      </c>
      <c r="J27" s="18">
        <v>10.3</v>
      </c>
      <c r="K27" s="17">
        <v>10.2</v>
      </c>
      <c r="L27" s="17">
        <v>75.48</v>
      </c>
      <c r="M27" s="17">
        <v>420</v>
      </c>
    </row>
    <row r="28" spans="1:13" ht="18.75" customHeight="1" thickBot="1">
      <c r="A28" s="25"/>
      <c r="B28" s="29" t="s">
        <v>81</v>
      </c>
      <c r="C28" s="69">
        <v>180</v>
      </c>
      <c r="D28" s="70"/>
      <c r="E28" s="17">
        <v>5.8</v>
      </c>
      <c r="F28" s="20">
        <v>6.4</v>
      </c>
      <c r="G28" s="20">
        <v>9.6</v>
      </c>
      <c r="H28" s="20">
        <v>119</v>
      </c>
      <c r="I28" s="20">
        <v>180</v>
      </c>
      <c r="J28" s="20">
        <v>5.8</v>
      </c>
      <c r="K28" s="20">
        <v>6.4</v>
      </c>
      <c r="L28" s="20">
        <v>9.6</v>
      </c>
      <c r="M28" s="24">
        <v>119</v>
      </c>
    </row>
    <row r="29" spans="1:13" ht="18.75" customHeight="1" thickBot="1">
      <c r="A29" s="25" t="s">
        <v>107</v>
      </c>
      <c r="B29" s="19" t="s">
        <v>40</v>
      </c>
      <c r="C29" s="69">
        <v>100</v>
      </c>
      <c r="D29" s="70"/>
      <c r="E29" s="24">
        <v>0.4</v>
      </c>
      <c r="F29" s="24">
        <v>0</v>
      </c>
      <c r="G29" s="24">
        <v>10.7</v>
      </c>
      <c r="H29" s="24">
        <v>42</v>
      </c>
      <c r="I29" s="24">
        <v>100</v>
      </c>
      <c r="J29" s="24">
        <v>0.4</v>
      </c>
      <c r="K29" s="24">
        <v>0</v>
      </c>
      <c r="L29" s="24">
        <v>10.7</v>
      </c>
      <c r="M29" s="24">
        <v>42</v>
      </c>
    </row>
    <row r="30" spans="1:13" ht="16.5" thickBot="1">
      <c r="A30" s="25"/>
      <c r="B30" s="29" t="s">
        <v>12</v>
      </c>
      <c r="C30" s="71">
        <v>360</v>
      </c>
      <c r="D30" s="73"/>
      <c r="E30" s="17">
        <f>SUM(E27:E29)</f>
        <v>16.5</v>
      </c>
      <c r="F30" s="17">
        <f aca="true" t="shared" si="0" ref="F30:L30">SUM(F27:F29)</f>
        <v>16.6</v>
      </c>
      <c r="G30" s="17">
        <f t="shared" si="0"/>
        <v>95.78</v>
      </c>
      <c r="H30" s="17">
        <f t="shared" si="0"/>
        <v>581</v>
      </c>
      <c r="I30" s="54">
        <f t="shared" si="0"/>
        <v>360</v>
      </c>
      <c r="J30" s="17">
        <f t="shared" si="0"/>
        <v>16.5</v>
      </c>
      <c r="K30" s="17">
        <f t="shared" si="0"/>
        <v>16.6</v>
      </c>
      <c r="L30" s="17">
        <f t="shared" si="0"/>
        <v>95.78</v>
      </c>
      <c r="M30" s="17">
        <f>SUM(M27:M28)</f>
        <v>539</v>
      </c>
    </row>
    <row r="31" spans="1:13" ht="16.5" thickBot="1">
      <c r="A31" s="18"/>
      <c r="B31" s="17" t="s">
        <v>19</v>
      </c>
      <c r="C31" s="71">
        <f>C30+C25+C17</f>
        <v>1635</v>
      </c>
      <c r="D31" s="73"/>
      <c r="E31" s="17">
        <f aca="true" t="shared" si="1" ref="E31:M31">E30+E25+E17</f>
        <v>66.82</v>
      </c>
      <c r="F31" s="17">
        <f t="shared" si="1"/>
        <v>82.74000000000001</v>
      </c>
      <c r="G31" s="17">
        <f t="shared" si="1"/>
        <v>303.13</v>
      </c>
      <c r="H31" s="17">
        <f t="shared" si="1"/>
        <v>2172</v>
      </c>
      <c r="I31" s="54">
        <f t="shared" si="1"/>
        <v>1835</v>
      </c>
      <c r="J31" s="17">
        <f t="shared" si="1"/>
        <v>75.07</v>
      </c>
      <c r="K31" s="17">
        <f t="shared" si="1"/>
        <v>92.36</v>
      </c>
      <c r="L31" s="17">
        <f t="shared" si="1"/>
        <v>338.03999999999996</v>
      </c>
      <c r="M31" s="17">
        <f t="shared" si="1"/>
        <v>2370</v>
      </c>
    </row>
    <row r="32" spans="1:13" ht="16.5" thickBot="1">
      <c r="A32" s="25"/>
      <c r="B32" s="31" t="s">
        <v>29</v>
      </c>
      <c r="C32" s="91"/>
      <c r="D32" s="92"/>
      <c r="E32" s="32">
        <v>1</v>
      </c>
      <c r="F32" s="33">
        <f>F31/E31</f>
        <v>1.238252020353188</v>
      </c>
      <c r="G32" s="33">
        <f>G31/E31</f>
        <v>4.53651601316971</v>
      </c>
      <c r="H32" s="32"/>
      <c r="I32" s="32"/>
      <c r="J32" s="32">
        <v>1</v>
      </c>
      <c r="K32" s="33">
        <f>K31/J31</f>
        <v>1.2303183695217799</v>
      </c>
      <c r="L32" s="33">
        <f>L31/J31</f>
        <v>4.502997202610897</v>
      </c>
      <c r="M32" s="32"/>
    </row>
  </sheetData>
  <sheetProtection/>
  <mergeCells count="34">
    <mergeCell ref="C13:D13"/>
    <mergeCell ref="C16:D16"/>
    <mergeCell ref="C29:D29"/>
    <mergeCell ref="C15:D15"/>
    <mergeCell ref="A18:M18"/>
    <mergeCell ref="C14:D14"/>
    <mergeCell ref="C24:D24"/>
    <mergeCell ref="A26:M26"/>
    <mergeCell ref="C22:D22"/>
    <mergeCell ref="C17:D17"/>
    <mergeCell ref="C32:D32"/>
    <mergeCell ref="C21:D21"/>
    <mergeCell ref="C23:D23"/>
    <mergeCell ref="C30:D30"/>
    <mergeCell ref="C25:D25"/>
    <mergeCell ref="C31:D31"/>
    <mergeCell ref="C27:D27"/>
    <mergeCell ref="C28:D28"/>
    <mergeCell ref="H5:H7"/>
    <mergeCell ref="C8:D8"/>
    <mergeCell ref="C5:D7"/>
    <mergeCell ref="E5:G6"/>
    <mergeCell ref="C11:D11"/>
    <mergeCell ref="C12:D12"/>
    <mergeCell ref="A1:B1"/>
    <mergeCell ref="A10:M10"/>
    <mergeCell ref="C20:D20"/>
    <mergeCell ref="C19:D19"/>
    <mergeCell ref="J5:L6"/>
    <mergeCell ref="M5:M7"/>
    <mergeCell ref="C9:H9"/>
    <mergeCell ref="I9:M9"/>
    <mergeCell ref="B3:C3"/>
    <mergeCell ref="I5:I7"/>
  </mergeCells>
  <printOptions/>
  <pageMargins left="0.24" right="0.16" top="0.28" bottom="0.32" header="0.2" footer="0.2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13">
      <selection activeCell="B4" sqref="B4"/>
    </sheetView>
  </sheetViews>
  <sheetFormatPr defaultColWidth="9.00390625" defaultRowHeight="12.75"/>
  <cols>
    <col min="1" max="1" width="7.625" style="1" customWidth="1"/>
    <col min="2" max="2" width="56.375" style="1" customWidth="1"/>
    <col min="3" max="3" width="6.00390625" style="1" customWidth="1"/>
    <col min="4" max="4" width="6.375" style="1" customWidth="1"/>
    <col min="5" max="5" width="9.75390625" style="1" customWidth="1"/>
    <col min="6" max="7" width="9.625" style="1" customWidth="1"/>
    <col min="8" max="8" width="12.875" style="1" customWidth="1"/>
    <col min="9" max="9" width="13.375" style="1" customWidth="1"/>
    <col min="10" max="10" width="7.875" style="1" customWidth="1"/>
    <col min="11" max="11" width="8.375" style="1" customWidth="1"/>
    <col min="12" max="12" width="9.625" style="1" customWidth="1"/>
    <col min="13" max="13" width="11.875" style="1" customWidth="1"/>
    <col min="14" max="14" width="9.125" style="1" customWidth="1"/>
    <col min="15" max="15" width="7.375" style="1" customWidth="1"/>
    <col min="16" max="16" width="7.25390625" style="1" customWidth="1"/>
    <col min="17" max="16384" width="9.125" style="1" customWidth="1"/>
  </cols>
  <sheetData>
    <row r="1" spans="1:13" ht="15.75">
      <c r="A1" s="10" t="s">
        <v>27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96" t="s">
        <v>66</v>
      </c>
      <c r="B2" s="96"/>
      <c r="C2" s="11"/>
      <c r="D2" s="11"/>
      <c r="E2" s="11"/>
      <c r="F2" s="50"/>
      <c r="G2" s="50"/>
      <c r="H2" s="50"/>
      <c r="I2" s="11"/>
      <c r="J2" s="11"/>
      <c r="K2" s="11"/>
      <c r="L2" s="11"/>
      <c r="M2" s="11"/>
    </row>
    <row r="3" spans="1:13" ht="15.75">
      <c r="A3" s="11"/>
      <c r="B3" s="105"/>
      <c r="C3" s="105"/>
      <c r="D3" s="11"/>
      <c r="E3" s="11"/>
      <c r="F3" s="50"/>
      <c r="G3" s="50"/>
      <c r="H3" s="50"/>
      <c r="I3" s="11"/>
      <c r="J3" s="11"/>
      <c r="K3" s="11"/>
      <c r="L3" s="11"/>
      <c r="M3" s="11"/>
    </row>
    <row r="4" spans="1:13" ht="16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5.75">
      <c r="A5" s="12" t="s">
        <v>0</v>
      </c>
      <c r="B5" s="13" t="s">
        <v>3</v>
      </c>
      <c r="C5" s="83" t="s">
        <v>45</v>
      </c>
      <c r="D5" s="84"/>
      <c r="E5" s="83" t="s">
        <v>47</v>
      </c>
      <c r="F5" s="89"/>
      <c r="G5" s="84"/>
      <c r="H5" s="74" t="s">
        <v>46</v>
      </c>
      <c r="I5" s="74" t="s">
        <v>45</v>
      </c>
      <c r="J5" s="83" t="s">
        <v>47</v>
      </c>
      <c r="K5" s="89"/>
      <c r="L5" s="84"/>
      <c r="M5" s="74" t="s">
        <v>46</v>
      </c>
    </row>
    <row r="6" spans="1:13" ht="16.5" thickBot="1">
      <c r="A6" s="14" t="s">
        <v>1</v>
      </c>
      <c r="B6" s="15" t="s">
        <v>4</v>
      </c>
      <c r="C6" s="85"/>
      <c r="D6" s="86"/>
      <c r="E6" s="87"/>
      <c r="F6" s="90"/>
      <c r="G6" s="88"/>
      <c r="H6" s="75"/>
      <c r="I6" s="75"/>
      <c r="J6" s="87"/>
      <c r="K6" s="90"/>
      <c r="L6" s="88"/>
      <c r="M6" s="75"/>
    </row>
    <row r="7" spans="1:13" ht="16.5" thickBot="1">
      <c r="A7" s="18" t="s">
        <v>2</v>
      </c>
      <c r="B7" s="19"/>
      <c r="C7" s="87"/>
      <c r="D7" s="88"/>
      <c r="E7" s="17" t="s">
        <v>5</v>
      </c>
      <c r="F7" s="17" t="s">
        <v>6</v>
      </c>
      <c r="G7" s="17" t="s">
        <v>7</v>
      </c>
      <c r="H7" s="76"/>
      <c r="I7" s="76"/>
      <c r="J7" s="17" t="s">
        <v>5</v>
      </c>
      <c r="K7" s="17" t="s">
        <v>6</v>
      </c>
      <c r="L7" s="17" t="s">
        <v>7</v>
      </c>
      <c r="M7" s="76"/>
    </row>
    <row r="8" spans="1:13" ht="16.5" thickBot="1">
      <c r="A8" s="24"/>
      <c r="B8" s="24"/>
      <c r="C8" s="69"/>
      <c r="D8" s="70"/>
      <c r="E8" s="17"/>
      <c r="F8" s="17"/>
      <c r="G8" s="17"/>
      <c r="H8" s="17"/>
      <c r="I8" s="17"/>
      <c r="J8" s="17"/>
      <c r="K8" s="17"/>
      <c r="L8" s="17"/>
      <c r="M8" s="17"/>
    </row>
    <row r="9" spans="1:13" ht="16.5" thickBot="1">
      <c r="A9" s="69"/>
      <c r="B9" s="70"/>
      <c r="C9" s="111" t="s">
        <v>48</v>
      </c>
      <c r="D9" s="111"/>
      <c r="E9" s="111"/>
      <c r="F9" s="111"/>
      <c r="G9" s="111"/>
      <c r="H9" s="112"/>
      <c r="I9" s="113" t="s">
        <v>49</v>
      </c>
      <c r="J9" s="111"/>
      <c r="K9" s="111"/>
      <c r="L9" s="111"/>
      <c r="M9" s="112"/>
    </row>
    <row r="10" spans="1:13" ht="16.5" thickBot="1">
      <c r="A10" s="114" t="s">
        <v>8</v>
      </c>
      <c r="B10" s="100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</row>
    <row r="11" spans="1:13" ht="19.5" customHeight="1" thickBot="1">
      <c r="A11" s="48" t="s">
        <v>94</v>
      </c>
      <c r="B11" s="23" t="s">
        <v>87</v>
      </c>
      <c r="C11" s="69">
        <v>200</v>
      </c>
      <c r="D11" s="70"/>
      <c r="E11" s="24">
        <v>6.32</v>
      </c>
      <c r="F11" s="24">
        <v>11.53</v>
      </c>
      <c r="G11" s="24">
        <v>38.96</v>
      </c>
      <c r="H11" s="24">
        <v>269</v>
      </c>
      <c r="I11" s="24">
        <v>250</v>
      </c>
      <c r="J11" s="24">
        <v>7.87</v>
      </c>
      <c r="K11" s="21">
        <v>14.35</v>
      </c>
      <c r="L11" s="21">
        <v>48.87</v>
      </c>
      <c r="M11" s="21">
        <v>355</v>
      </c>
    </row>
    <row r="12" spans="1:13" ht="16.5" thickBot="1">
      <c r="A12" s="47" t="s">
        <v>95</v>
      </c>
      <c r="B12" s="19" t="s">
        <v>9</v>
      </c>
      <c r="C12" s="69">
        <v>200</v>
      </c>
      <c r="D12" s="70"/>
      <c r="E12" s="17">
        <v>0.1</v>
      </c>
      <c r="F12" s="20">
        <v>0</v>
      </c>
      <c r="G12" s="20">
        <v>12</v>
      </c>
      <c r="H12" s="20">
        <v>60</v>
      </c>
      <c r="I12" s="20">
        <v>200</v>
      </c>
      <c r="J12" s="20">
        <v>0.1</v>
      </c>
      <c r="K12" s="20">
        <v>0</v>
      </c>
      <c r="L12" s="20">
        <v>15</v>
      </c>
      <c r="M12" s="24">
        <v>60</v>
      </c>
    </row>
    <row r="13" spans="1:13" ht="16.5" thickBot="1">
      <c r="A13" s="47"/>
      <c r="B13" s="26" t="s">
        <v>18</v>
      </c>
      <c r="C13" s="69">
        <v>20</v>
      </c>
      <c r="D13" s="70"/>
      <c r="E13" s="24">
        <v>6</v>
      </c>
      <c r="F13" s="24">
        <v>4.6</v>
      </c>
      <c r="G13" s="24">
        <v>0</v>
      </c>
      <c r="H13" s="24">
        <v>64</v>
      </c>
      <c r="I13" s="24">
        <v>20</v>
      </c>
      <c r="J13" s="24">
        <v>6</v>
      </c>
      <c r="K13" s="24">
        <v>4.6</v>
      </c>
      <c r="L13" s="24">
        <v>0</v>
      </c>
      <c r="M13" s="24">
        <v>64</v>
      </c>
    </row>
    <row r="14" spans="1:13" ht="16.5" thickBot="1">
      <c r="A14" s="47"/>
      <c r="B14" s="19" t="s">
        <v>11</v>
      </c>
      <c r="C14" s="69">
        <v>30</v>
      </c>
      <c r="D14" s="70"/>
      <c r="E14" s="24">
        <v>2.1</v>
      </c>
      <c r="F14" s="21">
        <v>0.3</v>
      </c>
      <c r="G14" s="21">
        <v>11.72</v>
      </c>
      <c r="H14" s="21">
        <v>59</v>
      </c>
      <c r="I14" s="17">
        <v>50</v>
      </c>
      <c r="J14" s="17">
        <v>3.5</v>
      </c>
      <c r="K14" s="17">
        <v>0.54</v>
      </c>
      <c r="L14" s="17">
        <v>19.54</v>
      </c>
      <c r="M14" s="17">
        <v>98</v>
      </c>
    </row>
    <row r="15" spans="1:13" ht="16.5" thickBot="1">
      <c r="A15" s="47"/>
      <c r="B15" s="19" t="s">
        <v>86</v>
      </c>
      <c r="C15" s="69">
        <v>50</v>
      </c>
      <c r="D15" s="70"/>
      <c r="E15" s="18">
        <v>6</v>
      </c>
      <c r="F15" s="17">
        <v>8.95</v>
      </c>
      <c r="G15" s="17">
        <v>25.81</v>
      </c>
      <c r="H15" s="17">
        <v>227</v>
      </c>
      <c r="I15" s="17">
        <v>50</v>
      </c>
      <c r="J15" s="18">
        <v>6</v>
      </c>
      <c r="K15" s="17">
        <v>8.95</v>
      </c>
      <c r="L15" s="17">
        <v>25.81</v>
      </c>
      <c r="M15" s="17">
        <v>227</v>
      </c>
    </row>
    <row r="16" spans="1:13" ht="16.5" thickBot="1">
      <c r="A16" s="47"/>
      <c r="B16" s="17" t="s">
        <v>12</v>
      </c>
      <c r="C16" s="71">
        <v>500</v>
      </c>
      <c r="D16" s="73"/>
      <c r="E16" s="17">
        <f>SUM(E11:E15)</f>
        <v>20.52</v>
      </c>
      <c r="F16" s="17">
        <f>SUM(F11:F15)</f>
        <v>25.38</v>
      </c>
      <c r="G16" s="17">
        <f>SUM(G11:G15)</f>
        <v>88.49</v>
      </c>
      <c r="H16" s="17">
        <f>SUM(H11:H15)</f>
        <v>679</v>
      </c>
      <c r="I16" s="54">
        <v>570</v>
      </c>
      <c r="J16" s="17">
        <f>SUM(J11:J14)</f>
        <v>17.47</v>
      </c>
      <c r="K16" s="17">
        <f>SUM(K11:K14)</f>
        <v>19.49</v>
      </c>
      <c r="L16" s="17">
        <f>SUM(L11:L14)</f>
        <v>83.41</v>
      </c>
      <c r="M16" s="17">
        <f>SUM(M11:M14)</f>
        <v>577</v>
      </c>
    </row>
    <row r="17" spans="1:13" ht="16.5" thickBot="1">
      <c r="A17" s="71" t="s">
        <v>13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</row>
    <row r="18" spans="1:13" ht="16.5" thickBot="1">
      <c r="A18" s="18" t="s">
        <v>96</v>
      </c>
      <c r="B18" s="19" t="s">
        <v>37</v>
      </c>
      <c r="C18" s="69">
        <v>60</v>
      </c>
      <c r="D18" s="70"/>
      <c r="E18" s="24">
        <v>0.48</v>
      </c>
      <c r="F18" s="21">
        <v>0</v>
      </c>
      <c r="G18" s="21">
        <v>1.56</v>
      </c>
      <c r="H18" s="21">
        <v>4.8</v>
      </c>
      <c r="I18" s="20">
        <v>100</v>
      </c>
      <c r="J18" s="24">
        <v>0.8</v>
      </c>
      <c r="K18" s="21">
        <v>0.1</v>
      </c>
      <c r="L18" s="21">
        <v>2.6</v>
      </c>
      <c r="M18" s="21">
        <v>13</v>
      </c>
    </row>
    <row r="19" spans="1:13" ht="18" customHeight="1" thickBot="1">
      <c r="A19" s="18" t="s">
        <v>97</v>
      </c>
      <c r="B19" s="19" t="s">
        <v>32</v>
      </c>
      <c r="C19" s="69">
        <v>200</v>
      </c>
      <c r="D19" s="70"/>
      <c r="E19" s="17">
        <v>8.22</v>
      </c>
      <c r="F19" s="17">
        <v>12.14</v>
      </c>
      <c r="G19" s="17">
        <v>19.65</v>
      </c>
      <c r="H19" s="17">
        <v>168</v>
      </c>
      <c r="I19" s="17">
        <v>250</v>
      </c>
      <c r="J19" s="17">
        <v>10.27</v>
      </c>
      <c r="K19" s="17">
        <v>15.17</v>
      </c>
      <c r="L19" s="17">
        <v>16.1</v>
      </c>
      <c r="M19" s="17">
        <v>210</v>
      </c>
    </row>
    <row r="20" spans="1:13" ht="16.5" customHeight="1" thickBot="1">
      <c r="A20" s="18" t="s">
        <v>175</v>
      </c>
      <c r="B20" s="19" t="s">
        <v>176</v>
      </c>
      <c r="C20" s="69">
        <v>200</v>
      </c>
      <c r="D20" s="70"/>
      <c r="E20" s="18">
        <v>13.68</v>
      </c>
      <c r="F20" s="17">
        <v>10.63</v>
      </c>
      <c r="G20" s="17">
        <v>23.95</v>
      </c>
      <c r="H20" s="17">
        <v>246</v>
      </c>
      <c r="I20" s="17">
        <v>250</v>
      </c>
      <c r="J20" s="17">
        <v>17.1</v>
      </c>
      <c r="K20" s="17">
        <v>13.29</v>
      </c>
      <c r="L20" s="17">
        <v>29.94</v>
      </c>
      <c r="M20" s="17">
        <v>308</v>
      </c>
    </row>
    <row r="21" spans="1:13" ht="18" customHeight="1" thickBot="1">
      <c r="A21" s="18"/>
      <c r="B21" s="19" t="s">
        <v>14</v>
      </c>
      <c r="C21" s="69">
        <v>180</v>
      </c>
      <c r="D21" s="70"/>
      <c r="E21" s="18">
        <v>0.9</v>
      </c>
      <c r="F21" s="17">
        <v>0</v>
      </c>
      <c r="G21" s="17">
        <v>22</v>
      </c>
      <c r="H21" s="17">
        <v>92</v>
      </c>
      <c r="I21" s="17">
        <v>180</v>
      </c>
      <c r="J21" s="18">
        <v>0.9</v>
      </c>
      <c r="K21" s="17">
        <v>0</v>
      </c>
      <c r="L21" s="17">
        <v>22</v>
      </c>
      <c r="M21" s="17">
        <v>92</v>
      </c>
    </row>
    <row r="22" spans="1:13" ht="18" customHeight="1" thickBot="1">
      <c r="A22" s="12"/>
      <c r="B22" s="23" t="s">
        <v>35</v>
      </c>
      <c r="C22" s="69" t="s">
        <v>31</v>
      </c>
      <c r="D22" s="70"/>
      <c r="E22" s="24">
        <v>5.75</v>
      </c>
      <c r="F22" s="21">
        <v>0.88</v>
      </c>
      <c r="G22" s="21">
        <v>32.14</v>
      </c>
      <c r="H22" s="21">
        <v>160</v>
      </c>
      <c r="I22" s="12" t="s">
        <v>70</v>
      </c>
      <c r="J22" s="35">
        <v>7.91</v>
      </c>
      <c r="K22" s="35">
        <v>1.22</v>
      </c>
      <c r="L22" s="35">
        <v>44.19</v>
      </c>
      <c r="M22" s="35">
        <v>222</v>
      </c>
    </row>
    <row r="23" spans="1:13" ht="17.25" customHeight="1" thickBot="1">
      <c r="A23" s="49"/>
      <c r="B23" s="19" t="s">
        <v>12</v>
      </c>
      <c r="C23" s="71">
        <v>720</v>
      </c>
      <c r="D23" s="73"/>
      <c r="E23" s="24">
        <f>SUM(E18:E22)</f>
        <v>29.03</v>
      </c>
      <c r="F23" s="24">
        <f>SUM(F18:F22)</f>
        <v>23.650000000000002</v>
      </c>
      <c r="G23" s="24">
        <f>SUM(G18:G22)</f>
        <v>99.3</v>
      </c>
      <c r="H23" s="24">
        <f>SUM(H18:H22)</f>
        <v>670.8</v>
      </c>
      <c r="I23" s="49">
        <v>890</v>
      </c>
      <c r="J23" s="24">
        <f>SUM(J18:J22)</f>
        <v>36.980000000000004</v>
      </c>
      <c r="K23" s="24">
        <f>SUM(K18:K22)</f>
        <v>29.779999999999998</v>
      </c>
      <c r="L23" s="24">
        <f>SUM(L18:L22)</f>
        <v>114.83</v>
      </c>
      <c r="M23" s="24">
        <f>SUM(M18:M22)</f>
        <v>845</v>
      </c>
    </row>
    <row r="24" spans="1:13" ht="15.75" customHeight="1" thickBot="1">
      <c r="A24" s="71" t="s">
        <v>15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3" ht="16.5" thickBot="1">
      <c r="A25" s="18" t="s">
        <v>98</v>
      </c>
      <c r="B25" s="30" t="s">
        <v>41</v>
      </c>
      <c r="C25" s="69">
        <v>80</v>
      </c>
      <c r="D25" s="70"/>
      <c r="E25" s="24">
        <v>6</v>
      </c>
      <c r="F25" s="21">
        <v>10.1</v>
      </c>
      <c r="G25" s="21">
        <v>48.51</v>
      </c>
      <c r="H25" s="21">
        <v>276</v>
      </c>
      <c r="I25" s="21">
        <v>80</v>
      </c>
      <c r="J25" s="24">
        <v>6</v>
      </c>
      <c r="K25" s="21">
        <v>10.1</v>
      </c>
      <c r="L25" s="21">
        <v>48.51</v>
      </c>
      <c r="M25" s="21">
        <v>276</v>
      </c>
    </row>
    <row r="26" spans="1:13" ht="16.5" customHeight="1" thickBot="1">
      <c r="A26" s="25"/>
      <c r="B26" s="29" t="s">
        <v>17</v>
      </c>
      <c r="C26" s="69">
        <v>180</v>
      </c>
      <c r="D26" s="70"/>
      <c r="E26" s="17">
        <v>5.8</v>
      </c>
      <c r="F26" s="20">
        <v>6.4</v>
      </c>
      <c r="G26" s="20">
        <v>9.6</v>
      </c>
      <c r="H26" s="20">
        <v>119</v>
      </c>
      <c r="I26" s="20">
        <v>180</v>
      </c>
      <c r="J26" s="17">
        <v>5.8</v>
      </c>
      <c r="K26" s="20">
        <v>6.4</v>
      </c>
      <c r="L26" s="20">
        <v>9.6</v>
      </c>
      <c r="M26" s="24">
        <v>119</v>
      </c>
    </row>
    <row r="27" spans="1:13" ht="16.5" thickBot="1">
      <c r="A27" s="18" t="s">
        <v>107</v>
      </c>
      <c r="B27" s="19" t="s">
        <v>40</v>
      </c>
      <c r="C27" s="69">
        <v>100</v>
      </c>
      <c r="D27" s="70"/>
      <c r="E27" s="24">
        <v>0.4</v>
      </c>
      <c r="F27" s="24">
        <v>0</v>
      </c>
      <c r="G27" s="24">
        <v>10.7</v>
      </c>
      <c r="H27" s="24">
        <v>42</v>
      </c>
      <c r="I27" s="24">
        <v>100</v>
      </c>
      <c r="J27" s="24">
        <v>0.4</v>
      </c>
      <c r="K27" s="24">
        <v>0</v>
      </c>
      <c r="L27" s="24">
        <v>10.7</v>
      </c>
      <c r="M27" s="24">
        <v>42</v>
      </c>
    </row>
    <row r="28" spans="1:13" ht="16.5" thickBot="1">
      <c r="A28" s="18"/>
      <c r="B28" s="19" t="s">
        <v>12</v>
      </c>
      <c r="C28" s="69">
        <f>C27+C26+C25</f>
        <v>360</v>
      </c>
      <c r="D28" s="70"/>
      <c r="E28" s="17">
        <f>E27+E26+E25</f>
        <v>12.2</v>
      </c>
      <c r="F28" s="17">
        <f aca="true" t="shared" si="0" ref="F28:M28">F27+F26+F25</f>
        <v>16.5</v>
      </c>
      <c r="G28" s="17">
        <f t="shared" si="0"/>
        <v>68.81</v>
      </c>
      <c r="H28" s="17">
        <f t="shared" si="0"/>
        <v>437</v>
      </c>
      <c r="I28" s="17">
        <f t="shared" si="0"/>
        <v>360</v>
      </c>
      <c r="J28" s="17">
        <f t="shared" si="0"/>
        <v>12.2</v>
      </c>
      <c r="K28" s="17">
        <f t="shared" si="0"/>
        <v>16.5</v>
      </c>
      <c r="L28" s="17">
        <f t="shared" si="0"/>
        <v>68.81</v>
      </c>
      <c r="M28" s="17">
        <f t="shared" si="0"/>
        <v>437</v>
      </c>
    </row>
    <row r="29" spans="1:13" ht="16.5" thickBot="1">
      <c r="A29" s="18"/>
      <c r="B29" s="17" t="s">
        <v>19</v>
      </c>
      <c r="C29" s="71">
        <f>C28+C23+C16</f>
        <v>1580</v>
      </c>
      <c r="D29" s="73"/>
      <c r="E29" s="17">
        <f>E28+E23+E16</f>
        <v>61.75</v>
      </c>
      <c r="F29" s="17">
        <f aca="true" t="shared" si="1" ref="F29:M29">F28+F23+F16</f>
        <v>65.53</v>
      </c>
      <c r="G29" s="17">
        <f t="shared" si="1"/>
        <v>256.6</v>
      </c>
      <c r="H29" s="17">
        <f t="shared" si="1"/>
        <v>1786.8</v>
      </c>
      <c r="I29" s="54">
        <f t="shared" si="1"/>
        <v>1820</v>
      </c>
      <c r="J29" s="17">
        <f t="shared" si="1"/>
        <v>66.65</v>
      </c>
      <c r="K29" s="17">
        <f t="shared" si="1"/>
        <v>65.77</v>
      </c>
      <c r="L29" s="17">
        <f t="shared" si="1"/>
        <v>267.04999999999995</v>
      </c>
      <c r="M29" s="17">
        <f t="shared" si="1"/>
        <v>1859</v>
      </c>
    </row>
    <row r="30" spans="1:13" ht="16.5" thickBot="1">
      <c r="A30" s="25"/>
      <c r="B30" s="31" t="s">
        <v>29</v>
      </c>
      <c r="C30" s="91"/>
      <c r="D30" s="92"/>
      <c r="E30" s="32">
        <v>1</v>
      </c>
      <c r="F30" s="33">
        <f>F29/E29</f>
        <v>1.0612145748987853</v>
      </c>
      <c r="G30" s="33">
        <v>4</v>
      </c>
      <c r="H30" s="32"/>
      <c r="I30" s="32"/>
      <c r="J30" s="32">
        <v>1</v>
      </c>
      <c r="K30" s="33">
        <f>K29/J29</f>
        <v>0.9867966991747935</v>
      </c>
      <c r="L30" s="33">
        <f>L29/K29</f>
        <v>4.060361867112665</v>
      </c>
      <c r="M30" s="32"/>
    </row>
  </sheetData>
  <sheetProtection/>
  <mergeCells count="33">
    <mergeCell ref="C11:D11"/>
    <mergeCell ref="C8:D8"/>
    <mergeCell ref="C12:D12"/>
    <mergeCell ref="C13:D13"/>
    <mergeCell ref="A10:M10"/>
    <mergeCell ref="A9:B9"/>
    <mergeCell ref="C30:D30"/>
    <mergeCell ref="C22:D22"/>
    <mergeCell ref="C29:D29"/>
    <mergeCell ref="C27:D27"/>
    <mergeCell ref="A24:M24"/>
    <mergeCell ref="C26:D26"/>
    <mergeCell ref="C28:D28"/>
    <mergeCell ref="I5:I7"/>
    <mergeCell ref="J5:L6"/>
    <mergeCell ref="C14:D14"/>
    <mergeCell ref="C25:D25"/>
    <mergeCell ref="C20:D20"/>
    <mergeCell ref="C23:D23"/>
    <mergeCell ref="C19:D19"/>
    <mergeCell ref="C15:D15"/>
    <mergeCell ref="C21:D21"/>
    <mergeCell ref="C16:D16"/>
    <mergeCell ref="C18:D18"/>
    <mergeCell ref="A17:M17"/>
    <mergeCell ref="B3:C3"/>
    <mergeCell ref="A2:B2"/>
    <mergeCell ref="C9:H9"/>
    <mergeCell ref="I9:M9"/>
    <mergeCell ref="C5:D7"/>
    <mergeCell ref="E5:G6"/>
    <mergeCell ref="H5:H7"/>
    <mergeCell ref="M5:M7"/>
  </mergeCells>
  <printOptions/>
  <pageMargins left="0.3" right="0.16" top="0.23" bottom="0.3" header="0.2" footer="0.2"/>
  <pageSetup fitToHeight="1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1">
      <selection activeCell="I29" sqref="I29"/>
    </sheetView>
  </sheetViews>
  <sheetFormatPr defaultColWidth="9.00390625" defaultRowHeight="12.75"/>
  <cols>
    <col min="1" max="1" width="7.375" style="11" customWidth="1"/>
    <col min="2" max="2" width="50.125" style="11" customWidth="1"/>
    <col min="3" max="3" width="6.00390625" style="11" customWidth="1"/>
    <col min="4" max="4" width="6.25390625" style="11" customWidth="1"/>
    <col min="5" max="5" width="13.125" style="11" bestFit="1" customWidth="1"/>
    <col min="6" max="7" width="9.125" style="11" customWidth="1"/>
    <col min="8" max="8" width="12.625" style="11" customWidth="1"/>
    <col min="9" max="9" width="11.375" style="11" customWidth="1"/>
    <col min="10" max="10" width="8.25390625" style="11" customWidth="1"/>
    <col min="11" max="11" width="7.875" style="11" customWidth="1"/>
    <col min="12" max="12" width="8.625" style="11" customWidth="1"/>
    <col min="13" max="13" width="12.375" style="11" customWidth="1"/>
    <col min="14" max="14" width="9.125" style="11" customWidth="1"/>
    <col min="15" max="15" width="7.375" style="11" customWidth="1"/>
    <col min="16" max="16" width="7.25390625" style="11" customWidth="1"/>
    <col min="17" max="16384" width="9.125" style="11" customWidth="1"/>
  </cols>
  <sheetData>
    <row r="1" spans="1:2" ht="15.75">
      <c r="A1" s="96" t="s">
        <v>26</v>
      </c>
      <c r="B1" s="96"/>
    </row>
    <row r="2" spans="1:8" ht="15.75">
      <c r="A2" s="96" t="s">
        <v>28</v>
      </c>
      <c r="B2" s="96"/>
      <c r="F2" s="50"/>
      <c r="G2" s="50"/>
      <c r="H2" s="50"/>
    </row>
    <row r="3" spans="2:8" ht="15.75">
      <c r="B3" s="105"/>
      <c r="C3" s="105"/>
      <c r="F3" s="50"/>
      <c r="G3" s="50"/>
      <c r="H3" s="50"/>
    </row>
    <row r="4" ht="16.5" thickBot="1"/>
    <row r="5" spans="1:13" ht="15.75">
      <c r="A5" s="12" t="s">
        <v>0</v>
      </c>
      <c r="B5" s="13" t="s">
        <v>3</v>
      </c>
      <c r="C5" s="83" t="s">
        <v>45</v>
      </c>
      <c r="D5" s="84"/>
      <c r="E5" s="83" t="s">
        <v>47</v>
      </c>
      <c r="F5" s="89"/>
      <c r="G5" s="84"/>
      <c r="H5" s="74" t="s">
        <v>46</v>
      </c>
      <c r="I5" s="74" t="s">
        <v>45</v>
      </c>
      <c r="J5" s="83" t="s">
        <v>47</v>
      </c>
      <c r="K5" s="89"/>
      <c r="L5" s="84"/>
      <c r="M5" s="74" t="s">
        <v>46</v>
      </c>
    </row>
    <row r="6" spans="1:13" ht="16.5" thickBot="1">
      <c r="A6" s="14" t="s">
        <v>1</v>
      </c>
      <c r="B6" s="15" t="s">
        <v>4</v>
      </c>
      <c r="C6" s="85"/>
      <c r="D6" s="86"/>
      <c r="E6" s="87"/>
      <c r="F6" s="90"/>
      <c r="G6" s="88"/>
      <c r="H6" s="75"/>
      <c r="I6" s="75"/>
      <c r="J6" s="87"/>
      <c r="K6" s="90"/>
      <c r="L6" s="88"/>
      <c r="M6" s="75"/>
    </row>
    <row r="7" spans="1:13" ht="16.5" thickBot="1">
      <c r="A7" s="18" t="s">
        <v>2</v>
      </c>
      <c r="B7" s="19"/>
      <c r="C7" s="87"/>
      <c r="D7" s="88"/>
      <c r="E7" s="17" t="s">
        <v>5</v>
      </c>
      <c r="F7" s="17" t="s">
        <v>6</v>
      </c>
      <c r="G7" s="17" t="s">
        <v>7</v>
      </c>
      <c r="H7" s="76"/>
      <c r="I7" s="76"/>
      <c r="J7" s="17" t="s">
        <v>5</v>
      </c>
      <c r="K7" s="17" t="s">
        <v>6</v>
      </c>
      <c r="L7" s="17" t="s">
        <v>7</v>
      </c>
      <c r="M7" s="76"/>
    </row>
    <row r="8" spans="1:13" ht="16.5" thickBot="1">
      <c r="A8" s="14"/>
      <c r="B8" s="15"/>
      <c r="C8" s="69"/>
      <c r="D8" s="70"/>
      <c r="E8" s="17"/>
      <c r="F8" s="17"/>
      <c r="G8" s="17"/>
      <c r="H8" s="17"/>
      <c r="I8" s="17"/>
      <c r="J8" s="17"/>
      <c r="K8" s="17"/>
      <c r="L8" s="17"/>
      <c r="M8" s="17"/>
    </row>
    <row r="9" spans="1:13" ht="16.5" thickBot="1">
      <c r="A9" s="69"/>
      <c r="B9" s="70"/>
      <c r="C9" s="78" t="s">
        <v>48</v>
      </c>
      <c r="D9" s="78"/>
      <c r="E9" s="78"/>
      <c r="F9" s="78"/>
      <c r="G9" s="78"/>
      <c r="H9" s="79"/>
      <c r="I9" s="77" t="s">
        <v>49</v>
      </c>
      <c r="J9" s="78"/>
      <c r="K9" s="78"/>
      <c r="L9" s="78"/>
      <c r="M9" s="79"/>
    </row>
    <row r="10" spans="1:13" ht="16.5" thickBot="1">
      <c r="A10" s="71" t="s">
        <v>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3"/>
    </row>
    <row r="11" spans="1:13" ht="17.25" customHeight="1" thickBot="1">
      <c r="A11" s="22" t="s">
        <v>126</v>
      </c>
      <c r="B11" s="23" t="s">
        <v>64</v>
      </c>
      <c r="C11" s="69">
        <v>200</v>
      </c>
      <c r="D11" s="70"/>
      <c r="E11" s="24">
        <v>20.45</v>
      </c>
      <c r="F11" s="21">
        <v>20</v>
      </c>
      <c r="G11" s="21">
        <v>32.84</v>
      </c>
      <c r="H11" s="21">
        <v>370</v>
      </c>
      <c r="I11" s="24">
        <v>200</v>
      </c>
      <c r="J11" s="24">
        <v>20.45</v>
      </c>
      <c r="K11" s="21">
        <v>20</v>
      </c>
      <c r="L11" s="21">
        <v>32.84</v>
      </c>
      <c r="M11" s="21">
        <v>370</v>
      </c>
    </row>
    <row r="12" spans="1:13" ht="18" customHeight="1" thickBot="1">
      <c r="A12" s="25" t="s">
        <v>106</v>
      </c>
      <c r="B12" s="19" t="s">
        <v>34</v>
      </c>
      <c r="C12" s="93">
        <v>220</v>
      </c>
      <c r="D12" s="94"/>
      <c r="E12" s="18">
        <v>1.4</v>
      </c>
      <c r="F12" s="17">
        <v>1.6</v>
      </c>
      <c r="G12" s="17">
        <v>17.7</v>
      </c>
      <c r="H12" s="17">
        <v>110</v>
      </c>
      <c r="I12" s="17">
        <v>220</v>
      </c>
      <c r="J12" s="18">
        <v>1.4</v>
      </c>
      <c r="K12" s="17">
        <v>1.6</v>
      </c>
      <c r="L12" s="17">
        <v>17.7</v>
      </c>
      <c r="M12" s="17">
        <v>110</v>
      </c>
    </row>
    <row r="13" spans="1:13" ht="16.5" thickBot="1">
      <c r="A13" s="25"/>
      <c r="B13" s="19" t="s">
        <v>11</v>
      </c>
      <c r="C13" s="69">
        <v>50</v>
      </c>
      <c r="D13" s="70"/>
      <c r="E13" s="24">
        <v>2.1</v>
      </c>
      <c r="F13" s="21">
        <v>0.3</v>
      </c>
      <c r="G13" s="21">
        <v>11.72</v>
      </c>
      <c r="H13" s="21">
        <v>59</v>
      </c>
      <c r="I13" s="17">
        <v>80</v>
      </c>
      <c r="J13" s="17">
        <v>3.5</v>
      </c>
      <c r="K13" s="17">
        <v>0.54</v>
      </c>
      <c r="L13" s="17">
        <v>19.54</v>
      </c>
      <c r="M13" s="17">
        <v>98</v>
      </c>
    </row>
    <row r="14" spans="1:13" ht="16.5" thickBot="1">
      <c r="A14" s="25"/>
      <c r="B14" s="19" t="s">
        <v>86</v>
      </c>
      <c r="C14" s="69">
        <v>50</v>
      </c>
      <c r="D14" s="70"/>
      <c r="E14" s="18">
        <v>6</v>
      </c>
      <c r="F14" s="17">
        <v>8.95</v>
      </c>
      <c r="G14" s="17">
        <v>25.81</v>
      </c>
      <c r="H14" s="17">
        <v>227</v>
      </c>
      <c r="I14" s="17">
        <v>50</v>
      </c>
      <c r="J14" s="18">
        <v>6</v>
      </c>
      <c r="K14" s="17">
        <v>8.95</v>
      </c>
      <c r="L14" s="17">
        <v>25.81</v>
      </c>
      <c r="M14" s="17">
        <v>227</v>
      </c>
    </row>
    <row r="15" spans="1:13" ht="16.5" thickBot="1">
      <c r="A15" s="18"/>
      <c r="B15" s="17" t="s">
        <v>12</v>
      </c>
      <c r="C15" s="71">
        <v>520</v>
      </c>
      <c r="D15" s="73"/>
      <c r="E15" s="17">
        <f>SUM(E11:E14)</f>
        <v>29.95</v>
      </c>
      <c r="F15" s="17">
        <f>SUM(F11:F14)</f>
        <v>30.85</v>
      </c>
      <c r="G15" s="17">
        <f>SUM(G11:G14)</f>
        <v>88.07000000000001</v>
      </c>
      <c r="H15" s="17">
        <f>SUM(H11:H14)</f>
        <v>766</v>
      </c>
      <c r="I15" s="54">
        <v>550</v>
      </c>
      <c r="J15" s="17">
        <f>SUM(J11:J14)</f>
        <v>31.349999999999998</v>
      </c>
      <c r="K15" s="17">
        <f>SUM(K11:K14)</f>
        <v>31.09</v>
      </c>
      <c r="L15" s="17">
        <f>SUM(L11:L14)</f>
        <v>95.89000000000001</v>
      </c>
      <c r="M15" s="17">
        <f>SUM(M11:M14)</f>
        <v>805</v>
      </c>
    </row>
    <row r="16" spans="1:13" ht="16.5" thickBot="1">
      <c r="A16" s="71" t="s">
        <v>13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</row>
    <row r="17" spans="1:13" ht="16.5" thickBot="1">
      <c r="A17" s="18"/>
      <c r="B17" s="19" t="s">
        <v>163</v>
      </c>
      <c r="C17" s="69">
        <v>60</v>
      </c>
      <c r="D17" s="70"/>
      <c r="E17" s="24">
        <v>1.86</v>
      </c>
      <c r="F17" s="21">
        <v>0.12</v>
      </c>
      <c r="G17" s="21">
        <v>3.9</v>
      </c>
      <c r="H17" s="21">
        <v>24</v>
      </c>
      <c r="I17" s="24">
        <v>100</v>
      </c>
      <c r="J17" s="17">
        <v>3.1</v>
      </c>
      <c r="K17" s="20">
        <v>0.2</v>
      </c>
      <c r="L17" s="20">
        <v>6.5</v>
      </c>
      <c r="M17" s="20">
        <v>40</v>
      </c>
    </row>
    <row r="18" spans="1:13" ht="18" customHeight="1" thickBot="1">
      <c r="A18" s="25" t="s">
        <v>127</v>
      </c>
      <c r="B18" s="19" t="s">
        <v>65</v>
      </c>
      <c r="C18" s="69">
        <v>200</v>
      </c>
      <c r="D18" s="70"/>
      <c r="E18" s="24">
        <v>9.1</v>
      </c>
      <c r="F18" s="21">
        <v>5.22</v>
      </c>
      <c r="G18" s="21">
        <v>17.89</v>
      </c>
      <c r="H18" s="21">
        <v>141</v>
      </c>
      <c r="I18" s="17">
        <v>250</v>
      </c>
      <c r="J18" s="17">
        <v>11.16</v>
      </c>
      <c r="K18" s="17">
        <v>6.4</v>
      </c>
      <c r="L18" s="17">
        <v>21.95</v>
      </c>
      <c r="M18" s="17">
        <v>173</v>
      </c>
    </row>
    <row r="19" spans="1:13" ht="18.75" customHeight="1" thickBot="1">
      <c r="A19" s="25" t="s">
        <v>150</v>
      </c>
      <c r="B19" s="34" t="s">
        <v>149</v>
      </c>
      <c r="C19" s="69">
        <v>120</v>
      </c>
      <c r="D19" s="70"/>
      <c r="E19" s="24">
        <v>20.1</v>
      </c>
      <c r="F19" s="21">
        <v>18.6</v>
      </c>
      <c r="G19" s="21">
        <v>10</v>
      </c>
      <c r="H19" s="21" t="s">
        <v>88</v>
      </c>
      <c r="I19" s="24">
        <v>120</v>
      </c>
      <c r="J19" s="24">
        <v>20.1</v>
      </c>
      <c r="K19" s="21">
        <v>18.6</v>
      </c>
      <c r="L19" s="21">
        <v>10</v>
      </c>
      <c r="M19" s="21" t="s">
        <v>88</v>
      </c>
    </row>
    <row r="20" spans="1:13" ht="17.25" customHeight="1" thickBot="1">
      <c r="A20" s="25" t="s">
        <v>128</v>
      </c>
      <c r="B20" s="19" t="s">
        <v>92</v>
      </c>
      <c r="C20" s="69" t="s">
        <v>30</v>
      </c>
      <c r="D20" s="70"/>
      <c r="E20" s="18">
        <v>3.11</v>
      </c>
      <c r="F20" s="17">
        <v>7.1</v>
      </c>
      <c r="G20" s="17">
        <v>20.1</v>
      </c>
      <c r="H20" s="17">
        <v>166</v>
      </c>
      <c r="I20" s="17" t="s">
        <v>55</v>
      </c>
      <c r="J20" s="24">
        <v>4.92</v>
      </c>
      <c r="K20" s="21">
        <v>12.77</v>
      </c>
      <c r="L20" s="21">
        <v>34.2</v>
      </c>
      <c r="M20" s="21">
        <v>270</v>
      </c>
    </row>
    <row r="21" spans="1:13" ht="16.5" thickBot="1">
      <c r="A21" s="25"/>
      <c r="B21" s="19" t="s">
        <v>14</v>
      </c>
      <c r="C21" s="69">
        <v>180</v>
      </c>
      <c r="D21" s="70"/>
      <c r="E21" s="18">
        <v>0.9</v>
      </c>
      <c r="F21" s="17">
        <v>0</v>
      </c>
      <c r="G21" s="17">
        <v>22</v>
      </c>
      <c r="H21" s="17">
        <v>92</v>
      </c>
      <c r="I21" s="17">
        <v>180</v>
      </c>
      <c r="J21" s="18">
        <v>0.9</v>
      </c>
      <c r="K21" s="17">
        <v>0</v>
      </c>
      <c r="L21" s="17">
        <v>22</v>
      </c>
      <c r="M21" s="17">
        <v>102</v>
      </c>
    </row>
    <row r="22" spans="1:13" ht="16.5" customHeight="1" thickBot="1">
      <c r="A22" s="27"/>
      <c r="B22" s="23" t="s">
        <v>35</v>
      </c>
      <c r="C22" s="69" t="s">
        <v>31</v>
      </c>
      <c r="D22" s="70"/>
      <c r="E22" s="24">
        <v>5.75</v>
      </c>
      <c r="F22" s="21">
        <v>0.88</v>
      </c>
      <c r="G22" s="21">
        <v>32.14</v>
      </c>
      <c r="H22" s="21">
        <v>160</v>
      </c>
      <c r="I22" s="12" t="s">
        <v>70</v>
      </c>
      <c r="J22" s="35">
        <v>7.91</v>
      </c>
      <c r="K22" s="35">
        <v>1.22</v>
      </c>
      <c r="L22" s="35">
        <v>44.19</v>
      </c>
      <c r="M22" s="35">
        <v>222</v>
      </c>
    </row>
    <row r="23" spans="1:13" ht="16.5" thickBot="1">
      <c r="A23" s="28"/>
      <c r="B23" s="19" t="s">
        <v>12</v>
      </c>
      <c r="C23" s="71">
        <v>795</v>
      </c>
      <c r="D23" s="73"/>
      <c r="E23" s="24">
        <f>SUM(E17:E22)</f>
        <v>40.82</v>
      </c>
      <c r="F23" s="24">
        <f>SUM(F17:F22)</f>
        <v>31.919999999999998</v>
      </c>
      <c r="G23" s="24">
        <f>SUM(G17:G22)</f>
        <v>106.03</v>
      </c>
      <c r="H23" s="24">
        <f>SUM(H17:H22)</f>
        <v>583</v>
      </c>
      <c r="I23" s="49">
        <v>845</v>
      </c>
      <c r="J23" s="24">
        <f>SUM(J17:J22)</f>
        <v>48.09</v>
      </c>
      <c r="K23" s="24">
        <f>SUM(K17:K22)</f>
        <v>39.19</v>
      </c>
      <c r="L23" s="24">
        <f>SUM(L17:L22)</f>
        <v>138.84</v>
      </c>
      <c r="M23" s="24">
        <f>SUM(M17:M22)</f>
        <v>807</v>
      </c>
    </row>
    <row r="24" spans="1:13" ht="16.5" thickBot="1">
      <c r="A24" s="71" t="s">
        <v>15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3" ht="16.5" thickBot="1">
      <c r="A25" s="25" t="s">
        <v>129</v>
      </c>
      <c r="B25" s="30" t="s">
        <v>153</v>
      </c>
      <c r="C25" s="69">
        <v>60</v>
      </c>
      <c r="D25" s="70"/>
      <c r="E25" s="21">
        <v>9.62</v>
      </c>
      <c r="F25" s="21">
        <v>10.81</v>
      </c>
      <c r="G25" s="17">
        <v>22.22</v>
      </c>
      <c r="H25" s="17">
        <v>201</v>
      </c>
      <c r="I25" s="21">
        <v>60</v>
      </c>
      <c r="J25" s="21">
        <v>9.62</v>
      </c>
      <c r="K25" s="21">
        <v>10.81</v>
      </c>
      <c r="L25" s="17">
        <v>22.22</v>
      </c>
      <c r="M25" s="17">
        <v>201</v>
      </c>
    </row>
    <row r="26" spans="1:13" ht="16.5" thickBot="1">
      <c r="A26" s="25" t="s">
        <v>104</v>
      </c>
      <c r="B26" s="29" t="s">
        <v>167</v>
      </c>
      <c r="C26" s="69">
        <v>180</v>
      </c>
      <c r="D26" s="70"/>
      <c r="E26" s="24">
        <v>0.38</v>
      </c>
      <c r="F26" s="21">
        <v>0</v>
      </c>
      <c r="G26" s="21">
        <v>31.4</v>
      </c>
      <c r="H26" s="21">
        <v>127</v>
      </c>
      <c r="I26" s="20">
        <v>200</v>
      </c>
      <c r="J26" s="24">
        <v>0.4</v>
      </c>
      <c r="K26" s="21">
        <v>0</v>
      </c>
      <c r="L26" s="21">
        <v>31.4</v>
      </c>
      <c r="M26" s="21">
        <v>132</v>
      </c>
    </row>
    <row r="27" spans="1:13" ht="16.5" thickBot="1">
      <c r="A27" s="25" t="s">
        <v>107</v>
      </c>
      <c r="B27" s="19" t="s">
        <v>40</v>
      </c>
      <c r="C27" s="69">
        <v>100</v>
      </c>
      <c r="D27" s="70"/>
      <c r="E27" s="24">
        <v>0.4</v>
      </c>
      <c r="F27" s="24">
        <v>0</v>
      </c>
      <c r="G27" s="24">
        <v>10.7</v>
      </c>
      <c r="H27" s="24">
        <v>42</v>
      </c>
      <c r="I27" s="24">
        <v>100</v>
      </c>
      <c r="J27" s="24">
        <v>0.4</v>
      </c>
      <c r="K27" s="24">
        <v>0</v>
      </c>
      <c r="L27" s="24">
        <v>10.7</v>
      </c>
      <c r="M27" s="24">
        <v>42</v>
      </c>
    </row>
    <row r="28" spans="1:13" ht="16.5" thickBot="1">
      <c r="A28" s="25"/>
      <c r="B28" s="19" t="s">
        <v>12</v>
      </c>
      <c r="C28" s="71">
        <f>C27+C26+C25</f>
        <v>340</v>
      </c>
      <c r="D28" s="73"/>
      <c r="E28" s="17">
        <f>E27+E26+E25</f>
        <v>10.399999999999999</v>
      </c>
      <c r="F28" s="17">
        <f aca="true" t="shared" si="0" ref="F28:M28">F27+F26+F25</f>
        <v>10.81</v>
      </c>
      <c r="G28" s="17">
        <f t="shared" si="0"/>
        <v>64.32</v>
      </c>
      <c r="H28" s="17">
        <f t="shared" si="0"/>
        <v>370</v>
      </c>
      <c r="I28" s="54">
        <f t="shared" si="0"/>
        <v>360</v>
      </c>
      <c r="J28" s="17">
        <f t="shared" si="0"/>
        <v>10.42</v>
      </c>
      <c r="K28" s="17">
        <f t="shared" si="0"/>
        <v>10.81</v>
      </c>
      <c r="L28" s="17">
        <f t="shared" si="0"/>
        <v>64.32</v>
      </c>
      <c r="M28" s="17">
        <f t="shared" si="0"/>
        <v>375</v>
      </c>
    </row>
    <row r="29" spans="1:13" ht="16.5" thickBot="1">
      <c r="A29" s="18"/>
      <c r="B29" s="17" t="s">
        <v>19</v>
      </c>
      <c r="C29" s="71">
        <f>C28+C23+C15</f>
        <v>1655</v>
      </c>
      <c r="D29" s="73"/>
      <c r="E29" s="17">
        <f>E27+E23+E15</f>
        <v>71.17</v>
      </c>
      <c r="F29" s="17">
        <f>F27+F23+F15</f>
        <v>62.769999999999996</v>
      </c>
      <c r="G29" s="17">
        <f>G27+G23+G15</f>
        <v>204.8</v>
      </c>
      <c r="H29" s="17">
        <f>H27+H23+H15</f>
        <v>1391</v>
      </c>
      <c r="I29" s="65">
        <f>I15+I23+I28</f>
        <v>1755</v>
      </c>
      <c r="J29" s="17">
        <f>J27+J23+J15</f>
        <v>79.84</v>
      </c>
      <c r="K29" s="17">
        <f>K27+K23+K15</f>
        <v>70.28</v>
      </c>
      <c r="L29" s="17">
        <f>L27+L23+L15</f>
        <v>245.43</v>
      </c>
      <c r="M29" s="17">
        <f>M15+M23+M28</f>
        <v>1987</v>
      </c>
    </row>
    <row r="30" spans="1:13" ht="16.5" thickBot="1">
      <c r="A30" s="25"/>
      <c r="B30" s="31" t="s">
        <v>29</v>
      </c>
      <c r="C30" s="91"/>
      <c r="D30" s="92"/>
      <c r="E30" s="32">
        <v>1</v>
      </c>
      <c r="F30" s="33">
        <v>1</v>
      </c>
      <c r="G30" s="33">
        <v>4</v>
      </c>
      <c r="H30" s="32"/>
      <c r="I30" s="32"/>
      <c r="J30" s="32">
        <v>1</v>
      </c>
      <c r="K30" s="33">
        <v>1</v>
      </c>
      <c r="L30" s="33">
        <v>4</v>
      </c>
      <c r="M30" s="32"/>
    </row>
  </sheetData>
  <sheetProtection/>
  <mergeCells count="34">
    <mergeCell ref="C28:D28"/>
    <mergeCell ref="C25:D25"/>
    <mergeCell ref="A24:M24"/>
    <mergeCell ref="C14:D14"/>
    <mergeCell ref="C11:D11"/>
    <mergeCell ref="C12:D12"/>
    <mergeCell ref="C13:D13"/>
    <mergeCell ref="B3:C3"/>
    <mergeCell ref="C29:D29"/>
    <mergeCell ref="C20:D20"/>
    <mergeCell ref="C22:D22"/>
    <mergeCell ref="C15:D15"/>
    <mergeCell ref="C27:D27"/>
    <mergeCell ref="C21:D21"/>
    <mergeCell ref="C26:D26"/>
    <mergeCell ref="C17:D17"/>
    <mergeCell ref="C18:D18"/>
    <mergeCell ref="A9:B9"/>
    <mergeCell ref="C9:H9"/>
    <mergeCell ref="I9:M9"/>
    <mergeCell ref="C8:D8"/>
    <mergeCell ref="C5:D7"/>
    <mergeCell ref="E5:G6"/>
    <mergeCell ref="H5:H7"/>
    <mergeCell ref="C30:D30"/>
    <mergeCell ref="C19:D19"/>
    <mergeCell ref="A2:B2"/>
    <mergeCell ref="A1:B1"/>
    <mergeCell ref="A10:M10"/>
    <mergeCell ref="A16:M16"/>
    <mergeCell ref="C23:D23"/>
    <mergeCell ref="I5:I7"/>
    <mergeCell ref="J5:L6"/>
    <mergeCell ref="M5:M7"/>
  </mergeCells>
  <printOptions/>
  <pageMargins left="0.24" right="0.16" top="0.33" bottom="0.26" header="0.2" footer="0.2"/>
  <pageSetup fitToHeight="1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10">
      <selection activeCell="B4" sqref="B4"/>
    </sheetView>
  </sheetViews>
  <sheetFormatPr defaultColWidth="9.00390625" defaultRowHeight="12.75"/>
  <cols>
    <col min="1" max="1" width="7.25390625" style="1" customWidth="1"/>
    <col min="2" max="2" width="50.125" style="1" customWidth="1"/>
    <col min="3" max="3" width="6.00390625" style="1" customWidth="1"/>
    <col min="4" max="4" width="6.125" style="1" customWidth="1"/>
    <col min="5" max="5" width="10.375" style="1" customWidth="1"/>
    <col min="6" max="7" width="9.125" style="1" customWidth="1"/>
    <col min="8" max="8" width="13.75390625" style="1" customWidth="1"/>
    <col min="9" max="9" width="12.875" style="1" customWidth="1"/>
    <col min="10" max="10" width="9.125" style="1" customWidth="1"/>
    <col min="11" max="11" width="7.75390625" style="1" customWidth="1"/>
    <col min="12" max="12" width="9.375" style="1" customWidth="1"/>
    <col min="13" max="13" width="13.25390625" style="1" customWidth="1"/>
    <col min="14" max="14" width="9.125" style="1" customWidth="1"/>
    <col min="15" max="15" width="7.375" style="1" customWidth="1"/>
    <col min="16" max="16" width="7.25390625" style="1" customWidth="1"/>
    <col min="17" max="16384" width="9.125" style="1" customWidth="1"/>
  </cols>
  <sheetData>
    <row r="1" spans="1:13" ht="15.75">
      <c r="A1" s="96" t="s">
        <v>25</v>
      </c>
      <c r="B1" s="96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.75">
      <c r="A2" s="96" t="s">
        <v>28</v>
      </c>
      <c r="B2" s="96"/>
      <c r="C2" s="11"/>
      <c r="D2" s="11"/>
      <c r="E2" s="11"/>
      <c r="F2" s="50"/>
      <c r="G2" s="50"/>
      <c r="H2" s="50"/>
      <c r="I2" s="11"/>
      <c r="J2" s="11"/>
      <c r="K2" s="11"/>
      <c r="L2" s="11"/>
      <c r="M2" s="11"/>
    </row>
    <row r="3" spans="1:13" ht="15.75">
      <c r="A3" s="11"/>
      <c r="B3" s="105"/>
      <c r="C3" s="105"/>
      <c r="D3" s="11"/>
      <c r="E3" s="11"/>
      <c r="F3" s="50"/>
      <c r="G3" s="50"/>
      <c r="H3" s="50"/>
      <c r="I3" s="11"/>
      <c r="J3" s="11"/>
      <c r="K3" s="11"/>
      <c r="L3" s="11"/>
      <c r="M3" s="11"/>
    </row>
    <row r="4" spans="1:13" ht="16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5.75">
      <c r="A5" s="12" t="s">
        <v>0</v>
      </c>
      <c r="B5" s="13" t="s">
        <v>3</v>
      </c>
      <c r="C5" s="83" t="s">
        <v>45</v>
      </c>
      <c r="D5" s="84"/>
      <c r="E5" s="83" t="s">
        <v>47</v>
      </c>
      <c r="F5" s="89"/>
      <c r="G5" s="84"/>
      <c r="H5" s="74" t="s">
        <v>46</v>
      </c>
      <c r="I5" s="74" t="s">
        <v>45</v>
      </c>
      <c r="J5" s="83" t="s">
        <v>47</v>
      </c>
      <c r="K5" s="89"/>
      <c r="L5" s="84"/>
      <c r="M5" s="74" t="s">
        <v>46</v>
      </c>
    </row>
    <row r="6" spans="1:13" ht="16.5" thickBot="1">
      <c r="A6" s="14" t="s">
        <v>1</v>
      </c>
      <c r="B6" s="15" t="s">
        <v>4</v>
      </c>
      <c r="C6" s="85"/>
      <c r="D6" s="86"/>
      <c r="E6" s="87"/>
      <c r="F6" s="90"/>
      <c r="G6" s="88"/>
      <c r="H6" s="75"/>
      <c r="I6" s="75"/>
      <c r="J6" s="87"/>
      <c r="K6" s="90"/>
      <c r="L6" s="88"/>
      <c r="M6" s="75"/>
    </row>
    <row r="7" spans="1:13" ht="16.5" thickBot="1">
      <c r="A7" s="18" t="s">
        <v>2</v>
      </c>
      <c r="B7" s="19"/>
      <c r="C7" s="87"/>
      <c r="D7" s="88"/>
      <c r="E7" s="17" t="s">
        <v>5</v>
      </c>
      <c r="F7" s="17" t="s">
        <v>6</v>
      </c>
      <c r="G7" s="17" t="s">
        <v>7</v>
      </c>
      <c r="H7" s="76"/>
      <c r="I7" s="76"/>
      <c r="J7" s="17" t="s">
        <v>5</v>
      </c>
      <c r="K7" s="17" t="s">
        <v>6</v>
      </c>
      <c r="L7" s="17" t="s">
        <v>7</v>
      </c>
      <c r="M7" s="76"/>
    </row>
    <row r="8" spans="1:13" ht="16.5" thickBot="1">
      <c r="A8" s="14"/>
      <c r="B8" s="15"/>
      <c r="C8" s="69"/>
      <c r="D8" s="70"/>
      <c r="E8" s="17"/>
      <c r="F8" s="17"/>
      <c r="G8" s="17"/>
      <c r="H8" s="17"/>
      <c r="I8" s="17"/>
      <c r="J8" s="17"/>
      <c r="K8" s="17"/>
      <c r="L8" s="17"/>
      <c r="M8" s="17"/>
    </row>
    <row r="9" spans="1:13" ht="16.5" thickBot="1">
      <c r="A9" s="69"/>
      <c r="B9" s="70"/>
      <c r="C9" s="78" t="s">
        <v>48</v>
      </c>
      <c r="D9" s="78"/>
      <c r="E9" s="78"/>
      <c r="F9" s="78"/>
      <c r="G9" s="78"/>
      <c r="H9" s="79"/>
      <c r="I9" s="77" t="s">
        <v>49</v>
      </c>
      <c r="J9" s="78"/>
      <c r="K9" s="78"/>
      <c r="L9" s="78"/>
      <c r="M9" s="79"/>
    </row>
    <row r="10" spans="1:13" ht="16.5" thickBot="1">
      <c r="A10" s="71" t="s">
        <v>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3"/>
    </row>
    <row r="11" spans="1:13" ht="17.25" customHeight="1" thickBot="1">
      <c r="A11" s="66" t="s">
        <v>99</v>
      </c>
      <c r="B11" s="25" t="s">
        <v>156</v>
      </c>
      <c r="C11" s="85">
        <v>200</v>
      </c>
      <c r="D11" s="86"/>
      <c r="E11" s="18">
        <v>8.5</v>
      </c>
      <c r="F11" s="17">
        <v>12.65</v>
      </c>
      <c r="G11" s="17">
        <v>38.4</v>
      </c>
      <c r="H11" s="17">
        <v>325</v>
      </c>
      <c r="I11" s="18">
        <v>250</v>
      </c>
      <c r="J11" s="67">
        <v>10.6</v>
      </c>
      <c r="K11" s="68">
        <v>15.8</v>
      </c>
      <c r="L11" s="68">
        <v>48</v>
      </c>
      <c r="M11" s="68">
        <v>406</v>
      </c>
    </row>
    <row r="12" spans="1:13" ht="18" customHeight="1" thickBot="1">
      <c r="A12" s="25" t="s">
        <v>95</v>
      </c>
      <c r="B12" s="19" t="s">
        <v>60</v>
      </c>
      <c r="C12" s="83">
        <v>210</v>
      </c>
      <c r="D12" s="84"/>
      <c r="E12" s="17">
        <v>0.16</v>
      </c>
      <c r="F12" s="17">
        <v>0</v>
      </c>
      <c r="G12" s="20">
        <v>14.4</v>
      </c>
      <c r="H12" s="24">
        <v>57</v>
      </c>
      <c r="I12" s="17">
        <v>210</v>
      </c>
      <c r="J12" s="17">
        <v>0.16</v>
      </c>
      <c r="K12" s="17">
        <v>0</v>
      </c>
      <c r="L12" s="20">
        <v>14.4</v>
      </c>
      <c r="M12" s="24">
        <v>57</v>
      </c>
    </row>
    <row r="13" spans="1:13" ht="17.25" customHeight="1" thickBot="1">
      <c r="A13" s="25" t="s">
        <v>118</v>
      </c>
      <c r="B13" s="26" t="s">
        <v>21</v>
      </c>
      <c r="C13" s="69" t="s">
        <v>178</v>
      </c>
      <c r="D13" s="70"/>
      <c r="E13" s="24">
        <v>5.08</v>
      </c>
      <c r="F13" s="24">
        <v>4.6</v>
      </c>
      <c r="G13" s="21">
        <v>0.28</v>
      </c>
      <c r="H13" s="18">
        <v>63</v>
      </c>
      <c r="I13" s="24" t="s">
        <v>178</v>
      </c>
      <c r="J13" s="24">
        <v>5.08</v>
      </c>
      <c r="K13" s="24">
        <v>4.6</v>
      </c>
      <c r="L13" s="21">
        <v>0.28</v>
      </c>
      <c r="M13" s="18">
        <v>63</v>
      </c>
    </row>
    <row r="14" spans="1:13" ht="16.5" thickBot="1">
      <c r="A14" s="25"/>
      <c r="B14" s="19" t="s">
        <v>11</v>
      </c>
      <c r="C14" s="69">
        <v>50</v>
      </c>
      <c r="D14" s="70"/>
      <c r="E14" s="17">
        <v>3.5</v>
      </c>
      <c r="F14" s="17">
        <v>0.54</v>
      </c>
      <c r="G14" s="17">
        <v>19.54</v>
      </c>
      <c r="H14" s="17">
        <v>98</v>
      </c>
      <c r="I14" s="17">
        <v>50</v>
      </c>
      <c r="J14" s="17">
        <v>3.5</v>
      </c>
      <c r="K14" s="17">
        <v>0.54</v>
      </c>
      <c r="L14" s="17">
        <v>19.54</v>
      </c>
      <c r="M14" s="17">
        <v>98</v>
      </c>
    </row>
    <row r="15" spans="1:13" ht="18" customHeight="1" thickBot="1">
      <c r="A15" s="18"/>
      <c r="B15" s="17" t="s">
        <v>12</v>
      </c>
      <c r="C15" s="71">
        <v>505</v>
      </c>
      <c r="D15" s="73"/>
      <c r="E15" s="17">
        <f>SUM(E11:E14)</f>
        <v>17.240000000000002</v>
      </c>
      <c r="F15" s="17">
        <f>SUM(F11:F14)</f>
        <v>17.79</v>
      </c>
      <c r="G15" s="17">
        <f>SUM(G11:G14)</f>
        <v>72.62</v>
      </c>
      <c r="H15" s="17">
        <f>SUM(H11:H14)</f>
        <v>543</v>
      </c>
      <c r="I15" s="54">
        <v>555</v>
      </c>
      <c r="J15" s="17">
        <f>SUM(J11:J14)</f>
        <v>19.34</v>
      </c>
      <c r="K15" s="17">
        <f>SUM(K11:K14)</f>
        <v>20.939999999999998</v>
      </c>
      <c r="L15" s="17">
        <f>SUM(L11:L14)</f>
        <v>82.22</v>
      </c>
      <c r="M15" s="17">
        <f>SUM(M11:M14)</f>
        <v>624</v>
      </c>
    </row>
    <row r="16" spans="1:13" ht="16.5" thickBot="1">
      <c r="A16" s="71" t="s">
        <v>13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</row>
    <row r="17" spans="1:13" ht="15.75" customHeight="1" thickBot="1">
      <c r="A17" s="18" t="s">
        <v>96</v>
      </c>
      <c r="B17" s="19" t="s">
        <v>36</v>
      </c>
      <c r="C17" s="69">
        <v>60</v>
      </c>
      <c r="D17" s="70"/>
      <c r="E17" s="17">
        <v>0.7</v>
      </c>
      <c r="F17" s="20">
        <v>0.1</v>
      </c>
      <c r="G17" s="20">
        <v>2.3</v>
      </c>
      <c r="H17" s="20">
        <v>16</v>
      </c>
      <c r="I17" s="20">
        <v>100</v>
      </c>
      <c r="J17" s="20">
        <v>1.17</v>
      </c>
      <c r="K17" s="20">
        <v>0.2</v>
      </c>
      <c r="L17" s="20">
        <v>3.8</v>
      </c>
      <c r="M17" s="24">
        <v>27</v>
      </c>
    </row>
    <row r="18" spans="1:13" ht="18.75" customHeight="1" thickBot="1">
      <c r="A18" s="25" t="s">
        <v>130</v>
      </c>
      <c r="B18" s="23" t="s">
        <v>144</v>
      </c>
      <c r="C18" s="69">
        <v>200</v>
      </c>
      <c r="D18" s="70"/>
      <c r="E18" s="24">
        <v>4.08</v>
      </c>
      <c r="F18" s="21">
        <v>6.04</v>
      </c>
      <c r="G18" s="21">
        <v>11.04</v>
      </c>
      <c r="H18" s="21">
        <v>138</v>
      </c>
      <c r="I18" s="42">
        <v>250</v>
      </c>
      <c r="J18" s="24">
        <v>5.16</v>
      </c>
      <c r="K18" s="21">
        <v>7.56</v>
      </c>
      <c r="L18" s="21">
        <v>13.8</v>
      </c>
      <c r="M18" s="21">
        <v>173</v>
      </c>
    </row>
    <row r="19" spans="1:13" ht="17.25" customHeight="1" thickBot="1">
      <c r="A19" s="25" t="s">
        <v>109</v>
      </c>
      <c r="B19" s="34" t="s">
        <v>177</v>
      </c>
      <c r="C19" s="69">
        <v>100</v>
      </c>
      <c r="D19" s="70"/>
      <c r="E19" s="24">
        <v>14.8</v>
      </c>
      <c r="F19" s="21">
        <v>12.7</v>
      </c>
      <c r="G19" s="21">
        <v>22.2</v>
      </c>
      <c r="H19" s="21">
        <v>237</v>
      </c>
      <c r="I19" s="24">
        <v>100</v>
      </c>
      <c r="J19" s="24">
        <v>14.8</v>
      </c>
      <c r="K19" s="21">
        <v>12.7</v>
      </c>
      <c r="L19" s="21">
        <v>22.2</v>
      </c>
      <c r="M19" s="21">
        <v>237</v>
      </c>
    </row>
    <row r="20" spans="1:13" ht="18" customHeight="1" thickBot="1">
      <c r="A20" s="25" t="s">
        <v>110</v>
      </c>
      <c r="B20" s="19" t="s">
        <v>56</v>
      </c>
      <c r="C20" s="69" t="s">
        <v>93</v>
      </c>
      <c r="D20" s="70"/>
      <c r="E20" s="17">
        <v>2.8</v>
      </c>
      <c r="F20" s="20">
        <v>9.97</v>
      </c>
      <c r="G20" s="20">
        <v>18.45</v>
      </c>
      <c r="H20" s="20">
        <v>185</v>
      </c>
      <c r="I20" s="24" t="s">
        <v>84</v>
      </c>
      <c r="J20" s="21">
        <v>3.36</v>
      </c>
      <c r="K20" s="21">
        <v>11.97</v>
      </c>
      <c r="L20" s="21">
        <v>22.14</v>
      </c>
      <c r="M20" s="21">
        <v>223</v>
      </c>
    </row>
    <row r="21" spans="1:13" ht="16.5" thickBot="1">
      <c r="A21" s="25"/>
      <c r="B21" s="19" t="s">
        <v>14</v>
      </c>
      <c r="C21" s="69">
        <v>180</v>
      </c>
      <c r="D21" s="70"/>
      <c r="E21" s="18" t="s">
        <v>173</v>
      </c>
      <c r="F21" s="17">
        <v>0</v>
      </c>
      <c r="G21" s="17">
        <v>22</v>
      </c>
      <c r="H21" s="17">
        <v>92</v>
      </c>
      <c r="I21" s="17">
        <v>200</v>
      </c>
      <c r="J21" s="18">
        <v>1</v>
      </c>
      <c r="K21" s="17">
        <v>0</v>
      </c>
      <c r="L21" s="17">
        <v>24.4</v>
      </c>
      <c r="M21" s="17">
        <v>102</v>
      </c>
    </row>
    <row r="22" spans="1:13" ht="16.5" customHeight="1" thickBot="1">
      <c r="A22" s="27"/>
      <c r="B22" s="23" t="s">
        <v>35</v>
      </c>
      <c r="C22" s="69" t="s">
        <v>31</v>
      </c>
      <c r="D22" s="70"/>
      <c r="E22" s="24">
        <v>5.75</v>
      </c>
      <c r="F22" s="21">
        <v>0.88</v>
      </c>
      <c r="G22" s="21">
        <v>32.14</v>
      </c>
      <c r="H22" s="21">
        <v>160</v>
      </c>
      <c r="I22" s="12" t="s">
        <v>70</v>
      </c>
      <c r="J22" s="35">
        <v>7.91</v>
      </c>
      <c r="K22" s="35">
        <v>1.22</v>
      </c>
      <c r="L22" s="35">
        <v>44.19</v>
      </c>
      <c r="M22" s="35">
        <v>222</v>
      </c>
    </row>
    <row r="23" spans="1:13" ht="16.5" thickBot="1">
      <c r="A23" s="28"/>
      <c r="B23" s="19" t="s">
        <v>12</v>
      </c>
      <c r="C23" s="71">
        <v>780</v>
      </c>
      <c r="D23" s="73"/>
      <c r="E23" s="24">
        <f>SUM(E17:E22)</f>
        <v>28.130000000000003</v>
      </c>
      <c r="F23" s="24">
        <f>SUM(F17:F22)</f>
        <v>29.69</v>
      </c>
      <c r="G23" s="24">
        <f>SUM(G17:G22)</f>
        <v>108.13</v>
      </c>
      <c r="H23" s="24">
        <f>SUM(H17:H22)</f>
        <v>828</v>
      </c>
      <c r="I23" s="49">
        <v>950</v>
      </c>
      <c r="J23" s="24">
        <f>SUM(J17:J22)</f>
        <v>33.400000000000006</v>
      </c>
      <c r="K23" s="24">
        <f>SUM(K17:K22)</f>
        <v>33.65</v>
      </c>
      <c r="L23" s="24">
        <f>SUM(L17:L22)</f>
        <v>130.53</v>
      </c>
      <c r="M23" s="24">
        <f>SUM(M17:M22)</f>
        <v>984</v>
      </c>
    </row>
    <row r="24" spans="1:13" ht="16.5" thickBot="1">
      <c r="A24" s="71" t="s">
        <v>15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3" ht="16.5" thickBot="1">
      <c r="A25" s="25" t="s">
        <v>131</v>
      </c>
      <c r="B25" s="30" t="s">
        <v>73</v>
      </c>
      <c r="C25" s="69">
        <v>60</v>
      </c>
      <c r="D25" s="70"/>
      <c r="E25" s="24">
        <v>8.65</v>
      </c>
      <c r="F25" s="21">
        <v>11.1</v>
      </c>
      <c r="G25" s="21">
        <v>30.84</v>
      </c>
      <c r="H25" s="21">
        <v>236</v>
      </c>
      <c r="I25" s="21">
        <v>60</v>
      </c>
      <c r="J25" s="24">
        <v>8.65</v>
      </c>
      <c r="K25" s="21">
        <v>11.1</v>
      </c>
      <c r="L25" s="21">
        <v>30.84</v>
      </c>
      <c r="M25" s="21">
        <v>236</v>
      </c>
    </row>
    <row r="26" spans="1:13" ht="16.5" thickBot="1">
      <c r="A26" s="18" t="s">
        <v>148</v>
      </c>
      <c r="B26" s="25" t="s">
        <v>165</v>
      </c>
      <c r="C26" s="69">
        <v>200</v>
      </c>
      <c r="D26" s="70"/>
      <c r="E26" s="24">
        <v>0.16</v>
      </c>
      <c r="F26" s="21">
        <v>0</v>
      </c>
      <c r="G26" s="21">
        <v>28.2</v>
      </c>
      <c r="H26" s="21">
        <v>140</v>
      </c>
      <c r="I26" s="20">
        <v>200</v>
      </c>
      <c r="J26" s="24">
        <v>0.16</v>
      </c>
      <c r="K26" s="21">
        <v>0</v>
      </c>
      <c r="L26" s="21">
        <v>28.2</v>
      </c>
      <c r="M26" s="21">
        <v>140</v>
      </c>
    </row>
    <row r="27" spans="1:13" ht="18" customHeight="1" thickBot="1">
      <c r="A27" s="25" t="s">
        <v>107</v>
      </c>
      <c r="B27" s="19" t="s">
        <v>40</v>
      </c>
      <c r="C27" s="69">
        <v>100</v>
      </c>
      <c r="D27" s="70"/>
      <c r="E27" s="24">
        <v>0.4</v>
      </c>
      <c r="F27" s="24">
        <v>0</v>
      </c>
      <c r="G27" s="24">
        <v>10.7</v>
      </c>
      <c r="H27" s="24">
        <v>42</v>
      </c>
      <c r="I27" s="24">
        <v>100</v>
      </c>
      <c r="J27" s="24">
        <v>0.6</v>
      </c>
      <c r="K27" s="24">
        <v>0</v>
      </c>
      <c r="L27" s="24">
        <v>16.05</v>
      </c>
      <c r="M27" s="24">
        <v>63</v>
      </c>
    </row>
    <row r="28" spans="1:13" ht="18" customHeight="1" thickBot="1">
      <c r="A28" s="25"/>
      <c r="B28" s="19"/>
      <c r="C28" s="71">
        <f>C27+C26+C25</f>
        <v>360</v>
      </c>
      <c r="D28" s="73"/>
      <c r="E28" s="17">
        <f>E27+E26+E25</f>
        <v>9.21</v>
      </c>
      <c r="F28" s="17">
        <f aca="true" t="shared" si="0" ref="F28:M28">F27+F26+F25</f>
        <v>11.1</v>
      </c>
      <c r="G28" s="17">
        <f t="shared" si="0"/>
        <v>69.74</v>
      </c>
      <c r="H28" s="17">
        <f t="shared" si="0"/>
        <v>418</v>
      </c>
      <c r="I28" s="54">
        <f t="shared" si="0"/>
        <v>360</v>
      </c>
      <c r="J28" s="17">
        <f t="shared" si="0"/>
        <v>9.41</v>
      </c>
      <c r="K28" s="17">
        <f t="shared" si="0"/>
        <v>11.1</v>
      </c>
      <c r="L28" s="17">
        <f t="shared" si="0"/>
        <v>75.09</v>
      </c>
      <c r="M28" s="17">
        <f t="shared" si="0"/>
        <v>439</v>
      </c>
    </row>
    <row r="29" spans="1:13" ht="16.5" thickBot="1">
      <c r="A29" s="18"/>
      <c r="B29" s="17" t="s">
        <v>19</v>
      </c>
      <c r="C29" s="71">
        <f>C28+C23+C15</f>
        <v>1645</v>
      </c>
      <c r="D29" s="73"/>
      <c r="E29" s="17">
        <f>E27+E23+E15</f>
        <v>45.77</v>
      </c>
      <c r="F29" s="17">
        <f>F27+F23+F15</f>
        <v>47.480000000000004</v>
      </c>
      <c r="G29" s="17">
        <f>G27+G23+G15</f>
        <v>191.45</v>
      </c>
      <c r="H29" s="17">
        <f>H27+H23+H15</f>
        <v>1413</v>
      </c>
      <c r="I29" s="54">
        <f>I28+I23+I15</f>
        <v>1865</v>
      </c>
      <c r="J29" s="17">
        <f>J27+J23+J15</f>
        <v>53.34</v>
      </c>
      <c r="K29" s="17">
        <f>K27+K23+K15</f>
        <v>54.589999999999996</v>
      </c>
      <c r="L29" s="17">
        <f>L27+L23+L15</f>
        <v>228.8</v>
      </c>
      <c r="M29" s="17">
        <f>M27+M23+M15</f>
        <v>1671</v>
      </c>
    </row>
    <row r="30" spans="1:13" ht="16.5" thickBot="1">
      <c r="A30" s="25"/>
      <c r="B30" s="31" t="s">
        <v>29</v>
      </c>
      <c r="C30" s="91"/>
      <c r="D30" s="92"/>
      <c r="E30" s="32">
        <v>1</v>
      </c>
      <c r="F30" s="33">
        <f>F29/E29</f>
        <v>1.0373607166266112</v>
      </c>
      <c r="G30" s="33">
        <f>G29/F29</f>
        <v>4.032224094355517</v>
      </c>
      <c r="H30" s="32"/>
      <c r="I30" s="32"/>
      <c r="J30" s="32">
        <v>1</v>
      </c>
      <c r="K30" s="33">
        <f>K29/J29</f>
        <v>1.023434570678665</v>
      </c>
      <c r="L30" s="33">
        <f>L29/K29</f>
        <v>4.191243817549002</v>
      </c>
      <c r="M30" s="32"/>
    </row>
  </sheetData>
  <sheetProtection/>
  <mergeCells count="34">
    <mergeCell ref="C28:D28"/>
    <mergeCell ref="C29:D29"/>
    <mergeCell ref="C25:D25"/>
    <mergeCell ref="C18:D18"/>
    <mergeCell ref="A2:B2"/>
    <mergeCell ref="C30:D30"/>
    <mergeCell ref="C26:D26"/>
    <mergeCell ref="C22:D22"/>
    <mergeCell ref="C19:D19"/>
    <mergeCell ref="C20:D20"/>
    <mergeCell ref="I5:I7"/>
    <mergeCell ref="J5:L6"/>
    <mergeCell ref="C13:D13"/>
    <mergeCell ref="I9:M9"/>
    <mergeCell ref="A10:M10"/>
    <mergeCell ref="A16:M16"/>
    <mergeCell ref="C5:D7"/>
    <mergeCell ref="E5:G6"/>
    <mergeCell ref="M5:M7"/>
    <mergeCell ref="C23:D23"/>
    <mergeCell ref="C21:D21"/>
    <mergeCell ref="C27:D27"/>
    <mergeCell ref="C11:D11"/>
    <mergeCell ref="C12:D12"/>
    <mergeCell ref="C14:D14"/>
    <mergeCell ref="C15:D15"/>
    <mergeCell ref="C17:D17"/>
    <mergeCell ref="A24:M24"/>
    <mergeCell ref="A1:B1"/>
    <mergeCell ref="A9:B9"/>
    <mergeCell ref="C9:H9"/>
    <mergeCell ref="H5:H7"/>
    <mergeCell ref="C8:D8"/>
    <mergeCell ref="B3:C3"/>
  </mergeCells>
  <printOptions/>
  <pageMargins left="0.25" right="0.28" top="0.25" bottom="0.23" header="0.21" footer="0.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Школа-интернат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АХЧ</dc:creator>
  <cp:keywords/>
  <dc:description/>
  <cp:lastModifiedBy>Директор</cp:lastModifiedBy>
  <cp:lastPrinted>2023-06-01T03:05:44Z</cp:lastPrinted>
  <dcterms:created xsi:type="dcterms:W3CDTF">2016-11-10T09:21:46Z</dcterms:created>
  <dcterms:modified xsi:type="dcterms:W3CDTF">2023-06-01T05:31:04Z</dcterms:modified>
  <cp:category/>
  <cp:version/>
  <cp:contentType/>
  <cp:contentStatus/>
</cp:coreProperties>
</file>